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Predpisy\Tvorba predpisov\na rok 2024\Kúpa UD - PO\"/>
    </mc:Choice>
  </mc:AlternateContent>
  <xr:revisionPtr revIDLastSave="0" documentId="13_ncr:1_{44C2074F-D943-4C79-AECB-E5BBFFDFB5DA}" xr6:coauthVersionLast="47" xr6:coauthVersionMax="47" xr10:uidLastSave="{00000000-0000-0000-0000-000000000000}"/>
  <bookViews>
    <workbookView xWindow="-120" yWindow="-120" windowWidth="29040" windowHeight="17640" tabRatio="615" xr2:uid="{00000000-000D-0000-FFFF-FFFF00000000}"/>
  </bookViews>
  <sheets>
    <sheet name="Finančný plán" sheetId="1" r:id="rId1"/>
    <sheet name="Úverová kalkulačka UD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14" i="7"/>
  <c r="A14" i="6"/>
  <c r="A9" i="8" l="1"/>
  <c r="C3" i="8"/>
  <c r="C4" i="8" s="1"/>
  <c r="C5" i="8" s="1"/>
  <c r="C6" i="8" s="1"/>
  <c r="E2" i="8"/>
  <c r="A9" i="7"/>
  <c r="D482" i="7" s="1"/>
  <c r="C3" i="7"/>
  <c r="C4" i="7" s="1"/>
  <c r="C5" i="7" s="1"/>
  <c r="C6" i="7" s="1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C23" i="7"/>
  <c r="G8" i="8" l="1"/>
  <c r="E9" i="8" s="1"/>
  <c r="G9" i="7"/>
  <c r="E10" i="7" s="1"/>
  <c r="D10" i="7"/>
  <c r="C24" i="8"/>
  <c r="C24" i="7"/>
  <c r="D9" i="8" l="1"/>
  <c r="G9" i="8" s="1"/>
  <c r="F10" i="7"/>
  <c r="G10" i="7"/>
  <c r="E11" i="7" s="1"/>
  <c r="C25" i="8"/>
  <c r="C25" i="7"/>
  <c r="F9" i="8" l="1"/>
  <c r="D11" i="7"/>
  <c r="F11" i="7" s="1"/>
  <c r="E10" i="8"/>
  <c r="C26" i="8"/>
  <c r="C26" i="7"/>
  <c r="D10" i="8" l="1"/>
  <c r="G10" i="8" s="1"/>
  <c r="E11" i="8" s="1"/>
  <c r="G11" i="7"/>
  <c r="E12" i="7" s="1"/>
  <c r="C27" i="8"/>
  <c r="C27" i="7"/>
  <c r="D11" i="8" l="1"/>
  <c r="F11" i="8" s="1"/>
  <c r="F10" i="8"/>
  <c r="D12" i="7"/>
  <c r="F12" i="7" s="1"/>
  <c r="C28" i="8"/>
  <c r="C28" i="7"/>
  <c r="G11" i="8" l="1"/>
  <c r="E12" i="8" s="1"/>
  <c r="G12" i="7"/>
  <c r="E13" i="7" s="1"/>
  <c r="C29" i="8"/>
  <c r="C29" i="7"/>
  <c r="D12" i="8" l="1"/>
  <c r="G12" i="8" s="1"/>
  <c r="D13" i="7"/>
  <c r="G13" i="7" s="1"/>
  <c r="E14" i="7" s="1"/>
  <c r="C30" i="8"/>
  <c r="C30" i="7"/>
  <c r="F12" i="8" l="1"/>
  <c r="D14" i="7"/>
  <c r="G14" i="7" s="1"/>
  <c r="E15" i="7" s="1"/>
  <c r="F13" i="7"/>
  <c r="C31" i="8"/>
  <c r="E13" i="8"/>
  <c r="C31" i="7"/>
  <c r="D13" i="8" l="1"/>
  <c r="F13" i="8" s="1"/>
  <c r="D15" i="7"/>
  <c r="F15" i="7" s="1"/>
  <c r="F14" i="7"/>
  <c r="C32" i="8"/>
  <c r="C32" i="7"/>
  <c r="G13" i="8" l="1"/>
  <c r="E14" i="8" s="1"/>
  <c r="D14" i="8"/>
  <c r="G15" i="7"/>
  <c r="E16" i="7" s="1"/>
  <c r="C33" i="8"/>
  <c r="C33" i="7"/>
  <c r="G14" i="8" l="1"/>
  <c r="E15" i="8" s="1"/>
  <c r="F14" i="8"/>
  <c r="D16" i="7"/>
  <c r="F16" i="7" s="1"/>
  <c r="C34" i="8"/>
  <c r="C34" i="7"/>
  <c r="D15" i="8" l="1"/>
  <c r="F15" i="8" s="1"/>
  <c r="G16" i="7"/>
  <c r="E17" i="7" s="1"/>
  <c r="C35" i="8"/>
  <c r="C35" i="7"/>
  <c r="G15" i="8" l="1"/>
  <c r="E16" i="8" s="1"/>
  <c r="D16" i="8"/>
  <c r="D17" i="7"/>
  <c r="G17" i="7" s="1"/>
  <c r="E18" i="7" s="1"/>
  <c r="C36" i="8"/>
  <c r="C36" i="7"/>
  <c r="G16" i="8" l="1"/>
  <c r="E17" i="8" s="1"/>
  <c r="D17" i="8"/>
  <c r="F17" i="8" s="1"/>
  <c r="F16" i="8"/>
  <c r="D18" i="7"/>
  <c r="G18" i="7" s="1"/>
  <c r="E19" i="7" s="1"/>
  <c r="F17" i="7"/>
  <c r="C37" i="8"/>
  <c r="C37" i="7"/>
  <c r="G17" i="8" l="1"/>
  <c r="E18" i="8" s="1"/>
  <c r="D19" i="7"/>
  <c r="F19" i="7" s="1"/>
  <c r="F18" i="7"/>
  <c r="C38" i="8"/>
  <c r="C38" i="7"/>
  <c r="D18" i="8" l="1"/>
  <c r="G18" i="8" s="1"/>
  <c r="E19" i="8" s="1"/>
  <c r="G19" i="7"/>
  <c r="E20" i="7" s="1"/>
  <c r="C39" i="8"/>
  <c r="C39" i="7"/>
  <c r="D19" i="8" l="1"/>
  <c r="F19" i="8" s="1"/>
  <c r="F18" i="8"/>
  <c r="D20" i="7"/>
  <c r="F20" i="7" s="1"/>
  <c r="C40" i="8"/>
  <c r="C40" i="7"/>
  <c r="G19" i="8" l="1"/>
  <c r="E20" i="8" s="1"/>
  <c r="G20" i="7"/>
  <c r="E21" i="7" s="1"/>
  <c r="C41" i="8"/>
  <c r="C41" i="7"/>
  <c r="D20" i="8" l="1"/>
  <c r="F20" i="8" s="1"/>
  <c r="D21" i="7"/>
  <c r="F21" i="7" s="1"/>
  <c r="C42" i="8"/>
  <c r="C42" i="7"/>
  <c r="G20" i="8" l="1"/>
  <c r="E21" i="8" s="1"/>
  <c r="D21" i="8"/>
  <c r="G21" i="7"/>
  <c r="E22" i="7" s="1"/>
  <c r="C43" i="8"/>
  <c r="C43" i="7"/>
  <c r="F21" i="8" l="1"/>
  <c r="G21" i="8"/>
  <c r="E22" i="8" s="1"/>
  <c r="D22" i="7"/>
  <c r="F22" i="7" s="1"/>
  <c r="C44" i="8"/>
  <c r="C44" i="7"/>
  <c r="D22" i="8" l="1"/>
  <c r="F22" i="8" s="1"/>
  <c r="G22" i="7"/>
  <c r="E23" i="7" s="1"/>
  <c r="D23" i="7"/>
  <c r="C45" i="8"/>
  <c r="C45" i="7"/>
  <c r="G22" i="8" l="1"/>
  <c r="F23" i="7"/>
  <c r="G23" i="7"/>
  <c r="E24" i="7" s="1"/>
  <c r="E23" i="8"/>
  <c r="C46" i="8"/>
  <c r="C46" i="7"/>
  <c r="D23" i="8" l="1"/>
  <c r="F23" i="8" s="1"/>
  <c r="D24" i="7"/>
  <c r="F24" i="7" s="1"/>
  <c r="C47" i="8"/>
  <c r="G23" i="8"/>
  <c r="C47" i="7"/>
  <c r="G24" i="7" l="1"/>
  <c r="E25" i="7" s="1"/>
  <c r="C48" i="8"/>
  <c r="E24" i="8"/>
  <c r="C48" i="7"/>
  <c r="D24" i="8" l="1"/>
  <c r="F24" i="8" s="1"/>
  <c r="D25" i="7"/>
  <c r="F25" i="7" s="1"/>
  <c r="C49" i="8"/>
  <c r="C49" i="7"/>
  <c r="G24" i="8" l="1"/>
  <c r="E25" i="8" s="1"/>
  <c r="G25" i="7"/>
  <c r="E26" i="7" s="1"/>
  <c r="C50" i="8"/>
  <c r="C50" i="7"/>
  <c r="D25" i="8" l="1"/>
  <c r="G25" i="8" s="1"/>
  <c r="E26" i="8" s="1"/>
  <c r="D26" i="7"/>
  <c r="F26" i="7" s="1"/>
  <c r="C51" i="8"/>
  <c r="C51" i="7"/>
  <c r="D26" i="8" l="1"/>
  <c r="F26" i="8" s="1"/>
  <c r="F25" i="8"/>
  <c r="G26" i="7"/>
  <c r="E27" i="7" s="1"/>
  <c r="C52" i="8"/>
  <c r="G26" i="8"/>
  <c r="C52" i="7"/>
  <c r="D27" i="7" l="1"/>
  <c r="F27" i="7" s="1"/>
  <c r="E27" i="8"/>
  <c r="C53" i="8"/>
  <c r="C53" i="7"/>
  <c r="D27" i="8" l="1"/>
  <c r="F27" i="8" s="1"/>
  <c r="G27" i="7"/>
  <c r="E28" i="7" s="1"/>
  <c r="C54" i="8"/>
  <c r="C54" i="7"/>
  <c r="G27" i="8" l="1"/>
  <c r="D28" i="7"/>
  <c r="F28" i="7" s="1"/>
  <c r="E28" i="8"/>
  <c r="C55" i="8"/>
  <c r="C55" i="7"/>
  <c r="D28" i="8" l="1"/>
  <c r="F28" i="8" s="1"/>
  <c r="G28" i="8"/>
  <c r="E29" i="8" s="1"/>
  <c r="G28" i="7"/>
  <c r="E29" i="7" s="1"/>
  <c r="C56" i="8"/>
  <c r="C56" i="7"/>
  <c r="D29" i="8" l="1"/>
  <c r="F29" i="8" s="1"/>
  <c r="G29" i="8"/>
  <c r="E30" i="8" s="1"/>
  <c r="D29" i="7"/>
  <c r="F29" i="7" s="1"/>
  <c r="C57" i="8"/>
  <c r="C57" i="7"/>
  <c r="D30" i="8" l="1"/>
  <c r="F30" i="8" s="1"/>
  <c r="G29" i="7"/>
  <c r="E30" i="7" s="1"/>
  <c r="C58" i="8"/>
  <c r="G30" i="8"/>
  <c r="C58" i="7"/>
  <c r="D30" i="7" l="1"/>
  <c r="F30" i="7" s="1"/>
  <c r="C59" i="8"/>
  <c r="E31" i="8"/>
  <c r="C59" i="7"/>
  <c r="D31" i="8" l="1"/>
  <c r="F31" i="8" s="1"/>
  <c r="G30" i="7"/>
  <c r="E31" i="7" s="1"/>
  <c r="G31" i="8"/>
  <c r="C60" i="8"/>
  <c r="C60" i="7"/>
  <c r="D31" i="7" l="1"/>
  <c r="F31" i="7" s="1"/>
  <c r="C61" i="8"/>
  <c r="E32" i="8"/>
  <c r="C61" i="7"/>
  <c r="D32" i="8" l="1"/>
  <c r="F32" i="8" s="1"/>
  <c r="G32" i="8"/>
  <c r="G31" i="7"/>
  <c r="E32" i="7" s="1"/>
  <c r="C62" i="8"/>
  <c r="E33" i="8"/>
  <c r="C62" i="7"/>
  <c r="D33" i="8" l="1"/>
  <c r="F33" i="8" s="1"/>
  <c r="D32" i="7"/>
  <c r="F32" i="7" s="1"/>
  <c r="G33" i="8"/>
  <c r="C63" i="8"/>
  <c r="C63" i="7"/>
  <c r="G32" i="7" l="1"/>
  <c r="E33" i="7" s="1"/>
  <c r="C64" i="8"/>
  <c r="E34" i="8"/>
  <c r="C64" i="7"/>
  <c r="D34" i="8" l="1"/>
  <c r="F34" i="8" s="1"/>
  <c r="G34" i="8"/>
  <c r="E35" i="8" s="1"/>
  <c r="D33" i="7"/>
  <c r="G33" i="7" s="1"/>
  <c r="E34" i="7" s="1"/>
  <c r="C65" i="8"/>
  <c r="C65" i="7"/>
  <c r="D35" i="8" l="1"/>
  <c r="F35" i="8" s="1"/>
  <c r="D34" i="7"/>
  <c r="F34" i="7" s="1"/>
  <c r="F33" i="7"/>
  <c r="C66" i="8"/>
  <c r="G35" i="8"/>
  <c r="C66" i="7"/>
  <c r="G34" i="7" l="1"/>
  <c r="E36" i="8"/>
  <c r="C67" i="8"/>
  <c r="C67" i="7"/>
  <c r="E35" i="7"/>
  <c r="D36" i="8" l="1"/>
  <c r="F36" i="8" s="1"/>
  <c r="D35" i="7"/>
  <c r="F35" i="7" s="1"/>
  <c r="C68" i="8"/>
  <c r="G36" i="8"/>
  <c r="C68" i="7"/>
  <c r="G35" i="7" l="1"/>
  <c r="E36" i="7" s="1"/>
  <c r="E37" i="8"/>
  <c r="C69" i="8"/>
  <c r="C69" i="7"/>
  <c r="D37" i="8" l="1"/>
  <c r="G37" i="8" s="1"/>
  <c r="D36" i="7"/>
  <c r="F36" i="7" s="1"/>
  <c r="C70" i="8"/>
  <c r="E38" i="8"/>
  <c r="C70" i="7"/>
  <c r="D38" i="8" l="1"/>
  <c r="F38" i="8" s="1"/>
  <c r="F37" i="8"/>
  <c r="G36" i="7"/>
  <c r="E37" i="7" s="1"/>
  <c r="G38" i="8"/>
  <c r="C71" i="8"/>
  <c r="C71" i="7"/>
  <c r="D37" i="7" l="1"/>
  <c r="F37" i="7" s="1"/>
  <c r="C72" i="8"/>
  <c r="E39" i="8"/>
  <c r="C72" i="7"/>
  <c r="D39" i="8" l="1"/>
  <c r="F39" i="8" s="1"/>
  <c r="G37" i="7"/>
  <c r="G39" i="8"/>
  <c r="C73" i="8"/>
  <c r="E38" i="7"/>
  <c r="C73" i="7"/>
  <c r="D38" i="7" l="1"/>
  <c r="F38" i="7" s="1"/>
  <c r="C74" i="8"/>
  <c r="E40" i="8"/>
  <c r="C74" i="7"/>
  <c r="D40" i="8" l="1"/>
  <c r="F40" i="8" s="1"/>
  <c r="G38" i="7"/>
  <c r="E39" i="7" s="1"/>
  <c r="D39" i="7"/>
  <c r="F39" i="7" s="1"/>
  <c r="C75" i="8"/>
  <c r="G40" i="8"/>
  <c r="C75" i="7"/>
  <c r="G39" i="7" l="1"/>
  <c r="E40" i="7" s="1"/>
  <c r="E41" i="8"/>
  <c r="C76" i="8"/>
  <c r="C76" i="7"/>
  <c r="D41" i="8" l="1"/>
  <c r="F41" i="8" s="1"/>
  <c r="D40" i="7"/>
  <c r="F40" i="7" s="1"/>
  <c r="C77" i="8"/>
  <c r="G41" i="8"/>
  <c r="C77" i="7"/>
  <c r="G40" i="7" l="1"/>
  <c r="E41" i="7" s="1"/>
  <c r="E42" i="8"/>
  <c r="C78" i="8"/>
  <c r="C78" i="7"/>
  <c r="D42" i="8" l="1"/>
  <c r="F42" i="8" s="1"/>
  <c r="G42" i="8"/>
  <c r="E43" i="8" s="1"/>
  <c r="D41" i="7"/>
  <c r="F41" i="7" s="1"/>
  <c r="C79" i="8"/>
  <c r="C79" i="7"/>
  <c r="D43" i="8" l="1"/>
  <c r="F43" i="8" s="1"/>
  <c r="G41" i="7"/>
  <c r="E42" i="7" s="1"/>
  <c r="D42" i="7"/>
  <c r="G43" i="8"/>
  <c r="C80" i="8"/>
  <c r="C80" i="7"/>
  <c r="F42" i="7" l="1"/>
  <c r="G42" i="7"/>
  <c r="E43" i="7" s="1"/>
  <c r="C81" i="8"/>
  <c r="E44" i="8"/>
  <c r="C81" i="7"/>
  <c r="D44" i="8" l="1"/>
  <c r="F44" i="8" s="1"/>
  <c r="D43" i="7"/>
  <c r="F43" i="7" s="1"/>
  <c r="G44" i="8"/>
  <c r="C82" i="8"/>
  <c r="C82" i="7"/>
  <c r="G43" i="7" l="1"/>
  <c r="E44" i="7" s="1"/>
  <c r="C83" i="8"/>
  <c r="E45" i="8"/>
  <c r="C83" i="7"/>
  <c r="D45" i="8" l="1"/>
  <c r="F45" i="8" s="1"/>
  <c r="D44" i="7"/>
  <c r="F44" i="7" s="1"/>
  <c r="G45" i="8"/>
  <c r="C84" i="8"/>
  <c r="C84" i="7"/>
  <c r="G44" i="7" l="1"/>
  <c r="E45" i="7" s="1"/>
  <c r="C85" i="8"/>
  <c r="E46" i="8"/>
  <c r="C85" i="7"/>
  <c r="D46" i="8" l="1"/>
  <c r="F46" i="8" s="1"/>
  <c r="D45" i="7"/>
  <c r="F45" i="7" s="1"/>
  <c r="G46" i="8"/>
  <c r="C86" i="8"/>
  <c r="C86" i="7"/>
  <c r="G45" i="7" l="1"/>
  <c r="E46" i="7" s="1"/>
  <c r="D46" i="7"/>
  <c r="F46" i="7" s="1"/>
  <c r="C87" i="8"/>
  <c r="E47" i="8"/>
  <c r="C87" i="7"/>
  <c r="D47" i="8" l="1"/>
  <c r="G47" i="8" s="1"/>
  <c r="G46" i="7"/>
  <c r="E47" i="7" s="1"/>
  <c r="D47" i="7"/>
  <c r="F47" i="7" s="1"/>
  <c r="E48" i="8"/>
  <c r="C88" i="8"/>
  <c r="C88" i="7"/>
  <c r="G47" i="7"/>
  <c r="D48" i="8" l="1"/>
  <c r="F48" i="8" s="1"/>
  <c r="F47" i="8"/>
  <c r="G48" i="8"/>
  <c r="E49" i="8" s="1"/>
  <c r="C89" i="8"/>
  <c r="E48" i="7"/>
  <c r="C89" i="7"/>
  <c r="D49" i="8" l="1"/>
  <c r="F49" i="8" s="1"/>
  <c r="D48" i="7"/>
  <c r="F48" i="7" s="1"/>
  <c r="G49" i="8"/>
  <c r="C90" i="8"/>
  <c r="C90" i="7"/>
  <c r="G48" i="7" l="1"/>
  <c r="E49" i="7" s="1"/>
  <c r="C91" i="8"/>
  <c r="E50" i="8"/>
  <c r="C91" i="7"/>
  <c r="D50" i="8" l="1"/>
  <c r="F50" i="8" s="1"/>
  <c r="D49" i="7"/>
  <c r="G49" i="7" s="1"/>
  <c r="E50" i="7" s="1"/>
  <c r="G50" i="8"/>
  <c r="C92" i="8"/>
  <c r="C92" i="7"/>
  <c r="D50" i="7" l="1"/>
  <c r="F50" i="7" s="1"/>
  <c r="F49" i="7"/>
  <c r="C93" i="8"/>
  <c r="E51" i="8"/>
  <c r="G50" i="7"/>
  <c r="C93" i="7"/>
  <c r="D51" i="8" l="1"/>
  <c r="F51" i="8" s="1"/>
  <c r="C94" i="8"/>
  <c r="G51" i="8"/>
  <c r="C94" i="7"/>
  <c r="E51" i="7"/>
  <c r="D51" i="7" l="1"/>
  <c r="F51" i="7" s="1"/>
  <c r="E52" i="8"/>
  <c r="C95" i="8"/>
  <c r="G51" i="7"/>
  <c r="C95" i="7"/>
  <c r="D52" i="8" l="1"/>
  <c r="F52" i="8" s="1"/>
  <c r="G52" i="8"/>
  <c r="E53" i="8" s="1"/>
  <c r="C96" i="8"/>
  <c r="C96" i="7"/>
  <c r="E52" i="7"/>
  <c r="D53" i="8" l="1"/>
  <c r="F53" i="8" s="1"/>
  <c r="D52" i="7"/>
  <c r="F52" i="7" s="1"/>
  <c r="G53" i="8"/>
  <c r="E54" i="8" s="1"/>
  <c r="C97" i="8"/>
  <c r="C97" i="7"/>
  <c r="D54" i="8" l="1"/>
  <c r="F54" i="8" s="1"/>
  <c r="G52" i="7"/>
  <c r="C98" i="8"/>
  <c r="G54" i="8"/>
  <c r="C98" i="7"/>
  <c r="E53" i="7"/>
  <c r="D53" i="7" l="1"/>
  <c r="F53" i="7" s="1"/>
  <c r="E55" i="8"/>
  <c r="C99" i="8"/>
  <c r="C99" i="7"/>
  <c r="D55" i="8" l="1"/>
  <c r="F55" i="8" s="1"/>
  <c r="G53" i="7"/>
  <c r="E54" i="7" s="1"/>
  <c r="C100" i="8"/>
  <c r="G55" i="8"/>
  <c r="C100" i="7"/>
  <c r="D54" i="7" l="1"/>
  <c r="F54" i="7" s="1"/>
  <c r="E56" i="8"/>
  <c r="C101" i="8"/>
  <c r="G54" i="7"/>
  <c r="C101" i="7"/>
  <c r="D56" i="8" l="1"/>
  <c r="F56" i="8" s="1"/>
  <c r="G56" i="8"/>
  <c r="E57" i="8" s="1"/>
  <c r="C102" i="8"/>
  <c r="C102" i="7"/>
  <c r="E55" i="7"/>
  <c r="D57" i="8" l="1"/>
  <c r="F57" i="8" s="1"/>
  <c r="D55" i="7"/>
  <c r="F55" i="7" s="1"/>
  <c r="G57" i="8"/>
  <c r="C103" i="8"/>
  <c r="C103" i="7"/>
  <c r="G55" i="7" l="1"/>
  <c r="E56" i="7" s="1"/>
  <c r="C104" i="8"/>
  <c r="E58" i="8"/>
  <c r="C104" i="7"/>
  <c r="D58" i="8" l="1"/>
  <c r="F58" i="8" s="1"/>
  <c r="D56" i="7"/>
  <c r="F56" i="7" s="1"/>
  <c r="G58" i="8"/>
  <c r="C105" i="8"/>
  <c r="G56" i="7"/>
  <c r="C105" i="7"/>
  <c r="C106" i="8" l="1"/>
  <c r="E59" i="8"/>
  <c r="C106" i="7"/>
  <c r="E57" i="7"/>
  <c r="D59" i="8" l="1"/>
  <c r="F59" i="8" s="1"/>
  <c r="D57" i="7"/>
  <c r="F57" i="7" s="1"/>
  <c r="G59" i="8"/>
  <c r="C107" i="8"/>
  <c r="C107" i="7"/>
  <c r="G57" i="7" l="1"/>
  <c r="E58" i="7" s="1"/>
  <c r="D58" i="7"/>
  <c r="C108" i="8"/>
  <c r="E60" i="8"/>
  <c r="C108" i="7"/>
  <c r="D60" i="8" l="1"/>
  <c r="F60" i="8" s="1"/>
  <c r="G58" i="7"/>
  <c r="E59" i="7" s="1"/>
  <c r="F58" i="7"/>
  <c r="D59" i="7"/>
  <c r="F59" i="7" s="1"/>
  <c r="G60" i="8"/>
  <c r="C109" i="8"/>
  <c r="C109" i="7"/>
  <c r="G59" i="7" l="1"/>
  <c r="E60" i="7" s="1"/>
  <c r="C110" i="8"/>
  <c r="E61" i="8"/>
  <c r="C110" i="7"/>
  <c r="D61" i="8" l="1"/>
  <c r="F61" i="8" s="1"/>
  <c r="G61" i="8"/>
  <c r="E62" i="8" s="1"/>
  <c r="D60" i="7"/>
  <c r="F60" i="7" s="1"/>
  <c r="C111" i="8"/>
  <c r="C111" i="7"/>
  <c r="D62" i="8" l="1"/>
  <c r="F62" i="8" s="1"/>
  <c r="G60" i="7"/>
  <c r="C112" i="8"/>
  <c r="G62" i="8"/>
  <c r="C112" i="7"/>
  <c r="E61" i="7"/>
  <c r="D61" i="7" l="1"/>
  <c r="F61" i="7" s="1"/>
  <c r="E63" i="8"/>
  <c r="C113" i="8"/>
  <c r="C113" i="7"/>
  <c r="D63" i="8" l="1"/>
  <c r="F63" i="8" s="1"/>
  <c r="G61" i="7"/>
  <c r="C114" i="8"/>
  <c r="G63" i="8"/>
  <c r="C114" i="7"/>
  <c r="E62" i="7"/>
  <c r="D62" i="7" l="1"/>
  <c r="G62" i="7" s="1"/>
  <c r="E63" i="7" s="1"/>
  <c r="E64" i="8"/>
  <c r="C115" i="8"/>
  <c r="C115" i="7"/>
  <c r="D64" i="8" l="1"/>
  <c r="F64" i="8" s="1"/>
  <c r="D63" i="7"/>
  <c r="F63" i="7" s="1"/>
  <c r="F62" i="7"/>
  <c r="C116" i="8"/>
  <c r="G64" i="8"/>
  <c r="C116" i="7"/>
  <c r="G63" i="7" l="1"/>
  <c r="E64" i="7" s="1"/>
  <c r="C117" i="8"/>
  <c r="E65" i="8"/>
  <c r="C117" i="7"/>
  <c r="D65" i="8" l="1"/>
  <c r="F65" i="8" s="1"/>
  <c r="G65" i="8"/>
  <c r="E66" i="8" s="1"/>
  <c r="D64" i="7"/>
  <c r="F64" i="7" s="1"/>
  <c r="C118" i="8"/>
  <c r="G64" i="7"/>
  <c r="C118" i="7"/>
  <c r="D66" i="8" l="1"/>
  <c r="F66" i="8" s="1"/>
  <c r="C119" i="8"/>
  <c r="G66" i="8"/>
  <c r="C119" i="7"/>
  <c r="E65" i="7"/>
  <c r="D65" i="7" l="1"/>
  <c r="F65" i="7" s="1"/>
  <c r="E67" i="8"/>
  <c r="C120" i="8"/>
  <c r="C120" i="7"/>
  <c r="D67" i="8" l="1"/>
  <c r="F67" i="8" s="1"/>
  <c r="G65" i="7"/>
  <c r="E66" i="7" s="1"/>
  <c r="D66" i="7"/>
  <c r="C121" i="8"/>
  <c r="G67" i="8"/>
  <c r="C121" i="7"/>
  <c r="F66" i="7" l="1"/>
  <c r="G66" i="7"/>
  <c r="E68" i="8"/>
  <c r="C122" i="8"/>
  <c r="C122" i="7"/>
  <c r="E67" i="7"/>
  <c r="D68" i="8" l="1"/>
  <c r="F68" i="8" s="1"/>
  <c r="D67" i="7"/>
  <c r="F67" i="7" s="1"/>
  <c r="C123" i="8"/>
  <c r="G68" i="8"/>
  <c r="C123" i="7"/>
  <c r="G67" i="7" l="1"/>
  <c r="E69" i="8"/>
  <c r="C124" i="8"/>
  <c r="C124" i="7"/>
  <c r="E68" i="7"/>
  <c r="D69" i="8" l="1"/>
  <c r="F69" i="8" s="1"/>
  <c r="D68" i="7"/>
  <c r="F68" i="7" s="1"/>
  <c r="C125" i="8"/>
  <c r="G69" i="8"/>
  <c r="C125" i="7"/>
  <c r="G68" i="7" l="1"/>
  <c r="E69" i="7" s="1"/>
  <c r="E70" i="8"/>
  <c r="C126" i="8"/>
  <c r="C126" i="7"/>
  <c r="D70" i="8" l="1"/>
  <c r="F70" i="8" s="1"/>
  <c r="D69" i="7"/>
  <c r="F69" i="7" s="1"/>
  <c r="G70" i="8"/>
  <c r="E71" i="8" s="1"/>
  <c r="C127" i="8"/>
  <c r="C127" i="7"/>
  <c r="D71" i="8" l="1"/>
  <c r="F71" i="8" s="1"/>
  <c r="G69" i="7"/>
  <c r="E70" i="7" s="1"/>
  <c r="C128" i="8"/>
  <c r="G71" i="8"/>
  <c r="C128" i="7"/>
  <c r="D70" i="7" l="1"/>
  <c r="G70" i="7" s="1"/>
  <c r="E71" i="7" s="1"/>
  <c r="E72" i="8"/>
  <c r="C129" i="8"/>
  <c r="C129" i="7"/>
  <c r="D72" i="8" l="1"/>
  <c r="F72" i="8" s="1"/>
  <c r="D71" i="7"/>
  <c r="F71" i="7" s="1"/>
  <c r="F70" i="7"/>
  <c r="C130" i="8"/>
  <c r="G72" i="8"/>
  <c r="C130" i="7"/>
  <c r="G71" i="7" l="1"/>
  <c r="E73" i="8"/>
  <c r="C131" i="8"/>
  <c r="C131" i="7"/>
  <c r="E72" i="7"/>
  <c r="D73" i="8" l="1"/>
  <c r="F73" i="8" s="1"/>
  <c r="D72" i="7"/>
  <c r="F72" i="7" s="1"/>
  <c r="G73" i="8"/>
  <c r="E74" i="8" s="1"/>
  <c r="C132" i="8"/>
  <c r="G72" i="7"/>
  <c r="C132" i="7"/>
  <c r="D74" i="8" l="1"/>
  <c r="F74" i="8" s="1"/>
  <c r="G74" i="8"/>
  <c r="C133" i="8"/>
  <c r="C133" i="7"/>
  <c r="E73" i="7"/>
  <c r="D73" i="7" l="1"/>
  <c r="F73" i="7" s="1"/>
  <c r="C134" i="8"/>
  <c r="E75" i="8"/>
  <c r="C134" i="7"/>
  <c r="D75" i="8" l="1"/>
  <c r="F75" i="8" s="1"/>
  <c r="G73" i="7"/>
  <c r="E74" i="7" s="1"/>
  <c r="G75" i="8"/>
  <c r="C135" i="8"/>
  <c r="C135" i="7"/>
  <c r="D74" i="7" l="1"/>
  <c r="F74" i="7" s="1"/>
  <c r="C136" i="8"/>
  <c r="E76" i="8"/>
  <c r="C136" i="7"/>
  <c r="D76" i="8" l="1"/>
  <c r="F76" i="8" s="1"/>
  <c r="G74" i="7"/>
  <c r="G76" i="8"/>
  <c r="C137" i="8"/>
  <c r="E75" i="7"/>
  <c r="C137" i="7"/>
  <c r="D75" i="7" l="1"/>
  <c r="F75" i="7" s="1"/>
  <c r="C138" i="8"/>
  <c r="E77" i="8"/>
  <c r="C138" i="7"/>
  <c r="D77" i="8" l="1"/>
  <c r="F77" i="8" s="1"/>
  <c r="G75" i="7"/>
  <c r="C139" i="8"/>
  <c r="C139" i="7"/>
  <c r="E76" i="7"/>
  <c r="G77" i="8" l="1"/>
  <c r="E78" i="8" s="1"/>
  <c r="D76" i="7"/>
  <c r="F76" i="7" s="1"/>
  <c r="C140" i="8"/>
  <c r="C140" i="7"/>
  <c r="D78" i="8" l="1"/>
  <c r="G78" i="8" s="1"/>
  <c r="E79" i="8" s="1"/>
  <c r="G76" i="7"/>
  <c r="C141" i="8"/>
  <c r="C141" i="7"/>
  <c r="E77" i="7"/>
  <c r="D79" i="8" l="1"/>
  <c r="G79" i="8" s="1"/>
  <c r="F78" i="8"/>
  <c r="D77" i="7"/>
  <c r="F77" i="7" s="1"/>
  <c r="C142" i="8"/>
  <c r="E80" i="8"/>
  <c r="G77" i="7"/>
  <c r="C142" i="7"/>
  <c r="D80" i="8" l="1"/>
  <c r="F80" i="8" s="1"/>
  <c r="F79" i="8"/>
  <c r="G80" i="8"/>
  <c r="C143" i="8"/>
  <c r="C143" i="7"/>
  <c r="E78" i="7"/>
  <c r="D78" i="7" l="1"/>
  <c r="F78" i="7" s="1"/>
  <c r="C144" i="8"/>
  <c r="E81" i="8"/>
  <c r="C144" i="7"/>
  <c r="D81" i="8" l="1"/>
  <c r="F81" i="8" s="1"/>
  <c r="G78" i="7"/>
  <c r="E79" i="7" s="1"/>
  <c r="D79" i="7"/>
  <c r="G81" i="8"/>
  <c r="C145" i="8"/>
  <c r="C145" i="7"/>
  <c r="G79" i="7" l="1"/>
  <c r="F79" i="7"/>
  <c r="C146" i="8"/>
  <c r="E82" i="8"/>
  <c r="C146" i="7"/>
  <c r="E80" i="7"/>
  <c r="D82" i="8" l="1"/>
  <c r="F82" i="8" s="1"/>
  <c r="D80" i="7"/>
  <c r="F80" i="7" s="1"/>
  <c r="C147" i="8"/>
  <c r="G82" i="8"/>
  <c r="C147" i="7"/>
  <c r="G80" i="7"/>
  <c r="E83" i="8" l="1"/>
  <c r="C148" i="8"/>
  <c r="E81" i="7"/>
  <c r="C148" i="7"/>
  <c r="D83" i="8" l="1"/>
  <c r="F83" i="8" s="1"/>
  <c r="D81" i="7"/>
  <c r="G81" i="7" s="1"/>
  <c r="E82" i="7" s="1"/>
  <c r="G83" i="8"/>
  <c r="E84" i="8" s="1"/>
  <c r="C149" i="8"/>
  <c r="C149" i="7"/>
  <c r="D84" i="8" l="1"/>
  <c r="F84" i="8" s="1"/>
  <c r="D82" i="7"/>
  <c r="F82" i="7" s="1"/>
  <c r="F81" i="7"/>
  <c r="G84" i="8"/>
  <c r="C150" i="8"/>
  <c r="C150" i="7"/>
  <c r="G82" i="7" l="1"/>
  <c r="C151" i="8"/>
  <c r="E85" i="8"/>
  <c r="E83" i="7"/>
  <c r="C151" i="7"/>
  <c r="D85" i="8" l="1"/>
  <c r="F85" i="8" s="1"/>
  <c r="D83" i="7"/>
  <c r="F83" i="7" s="1"/>
  <c r="G85" i="8"/>
  <c r="C152" i="8"/>
  <c r="C152" i="7"/>
  <c r="G83" i="7" l="1"/>
  <c r="C153" i="8"/>
  <c r="E86" i="8"/>
  <c r="C153" i="7"/>
  <c r="E84" i="7"/>
  <c r="D86" i="8" l="1"/>
  <c r="F86" i="8" s="1"/>
  <c r="D84" i="7"/>
  <c r="F84" i="7" s="1"/>
  <c r="G86" i="8"/>
  <c r="C154" i="8"/>
  <c r="C154" i="7"/>
  <c r="G84" i="7" l="1"/>
  <c r="C155" i="8"/>
  <c r="E87" i="8"/>
  <c r="C155" i="7"/>
  <c r="E85" i="7"/>
  <c r="D87" i="8" l="1"/>
  <c r="F87" i="8" s="1"/>
  <c r="D85" i="7"/>
  <c r="F85" i="7" s="1"/>
  <c r="G87" i="8"/>
  <c r="C156" i="8"/>
  <c r="C156" i="7"/>
  <c r="G85" i="7" l="1"/>
  <c r="C157" i="8"/>
  <c r="E88" i="8"/>
  <c r="C157" i="7"/>
  <c r="E86" i="7"/>
  <c r="D88" i="8" l="1"/>
  <c r="F88" i="8" s="1"/>
  <c r="D86" i="7"/>
  <c r="G86" i="7" s="1"/>
  <c r="E87" i="7" s="1"/>
  <c r="G88" i="8"/>
  <c r="C158" i="8"/>
  <c r="C158" i="7"/>
  <c r="D87" i="7" l="1"/>
  <c r="F87" i="7" s="1"/>
  <c r="F86" i="7"/>
  <c r="C159" i="8"/>
  <c r="E89" i="8"/>
  <c r="C159" i="7"/>
  <c r="D89" i="8" l="1"/>
  <c r="F89" i="8" s="1"/>
  <c r="G89" i="8"/>
  <c r="E90" i="8" s="1"/>
  <c r="G87" i="7"/>
  <c r="E88" i="7" s="1"/>
  <c r="C160" i="8"/>
  <c r="C160" i="7"/>
  <c r="D90" i="8" l="1"/>
  <c r="F90" i="8" s="1"/>
  <c r="D88" i="7"/>
  <c r="F88" i="7" s="1"/>
  <c r="G90" i="8"/>
  <c r="C161" i="8"/>
  <c r="C161" i="7"/>
  <c r="G88" i="7" l="1"/>
  <c r="E89" i="7" s="1"/>
  <c r="C162" i="8"/>
  <c r="E91" i="8"/>
  <c r="C162" i="7"/>
  <c r="D91" i="8" l="1"/>
  <c r="F91" i="8" s="1"/>
  <c r="D89" i="7"/>
  <c r="F89" i="7" s="1"/>
  <c r="G91" i="8"/>
  <c r="C163" i="8"/>
  <c r="C163" i="7"/>
  <c r="G89" i="7" l="1"/>
  <c r="E90" i="7" s="1"/>
  <c r="D90" i="7"/>
  <c r="F90" i="7" s="1"/>
  <c r="C164" i="8"/>
  <c r="E92" i="8"/>
  <c r="C164" i="7"/>
  <c r="D92" i="8" l="1"/>
  <c r="F92" i="8" s="1"/>
  <c r="G90" i="7"/>
  <c r="E91" i="7" s="1"/>
  <c r="C165" i="8"/>
  <c r="C165" i="7"/>
  <c r="G92" i="8" l="1"/>
  <c r="D91" i="7"/>
  <c r="F91" i="7" s="1"/>
  <c r="C166" i="8"/>
  <c r="E93" i="8"/>
  <c r="C166" i="7"/>
  <c r="D93" i="8" l="1"/>
  <c r="F93" i="8" s="1"/>
  <c r="G91" i="7"/>
  <c r="C167" i="8"/>
  <c r="E92" i="7"/>
  <c r="C167" i="7"/>
  <c r="G93" i="8" l="1"/>
  <c r="E94" i="8" s="1"/>
  <c r="D92" i="7"/>
  <c r="F92" i="7" s="1"/>
  <c r="C168" i="8"/>
  <c r="C168" i="7"/>
  <c r="D94" i="8" l="1"/>
  <c r="G94" i="8" s="1"/>
  <c r="E95" i="8" s="1"/>
  <c r="G92" i="7"/>
  <c r="C169" i="8"/>
  <c r="E93" i="7"/>
  <c r="C169" i="7"/>
  <c r="D95" i="8" l="1"/>
  <c r="G95" i="8" s="1"/>
  <c r="F94" i="8"/>
  <c r="D93" i="7"/>
  <c r="G93" i="7" s="1"/>
  <c r="E94" i="7" s="1"/>
  <c r="C170" i="8"/>
  <c r="E96" i="8"/>
  <c r="C170" i="7"/>
  <c r="D96" i="8" l="1"/>
  <c r="F96" i="8" s="1"/>
  <c r="F95" i="8"/>
  <c r="D94" i="7"/>
  <c r="F94" i="7" s="1"/>
  <c r="F93" i="7"/>
  <c r="G96" i="8"/>
  <c r="C171" i="8"/>
  <c r="C171" i="7"/>
  <c r="G94" i="7" l="1"/>
  <c r="E95" i="7" s="1"/>
  <c r="C172" i="8"/>
  <c r="E97" i="8"/>
  <c r="C172" i="7"/>
  <c r="D97" i="8" l="1"/>
  <c r="F97" i="8" s="1"/>
  <c r="D95" i="7"/>
  <c r="F95" i="7" s="1"/>
  <c r="C173" i="8"/>
  <c r="C173" i="7"/>
  <c r="G97" i="8" l="1"/>
  <c r="G95" i="7"/>
  <c r="E96" i="7" s="1"/>
  <c r="E98" i="8"/>
  <c r="C174" i="8"/>
  <c r="C174" i="7"/>
  <c r="D98" i="8" l="1"/>
  <c r="F98" i="8" s="1"/>
  <c r="D96" i="7"/>
  <c r="F96" i="7" s="1"/>
  <c r="C175" i="8"/>
  <c r="C175" i="7"/>
  <c r="G98" i="8" l="1"/>
  <c r="G96" i="7"/>
  <c r="E99" i="8"/>
  <c r="C176" i="8"/>
  <c r="C176" i="7"/>
  <c r="E97" i="7"/>
  <c r="D99" i="8" l="1"/>
  <c r="F99" i="8" s="1"/>
  <c r="G99" i="8"/>
  <c r="E100" i="8" s="1"/>
  <c r="D97" i="7"/>
  <c r="G97" i="7" s="1"/>
  <c r="E98" i="7" s="1"/>
  <c r="C177" i="8"/>
  <c r="C177" i="7"/>
  <c r="D100" i="8" l="1"/>
  <c r="F100" i="8" s="1"/>
  <c r="D98" i="7"/>
  <c r="F98" i="7" s="1"/>
  <c r="F97" i="7"/>
  <c r="C178" i="8"/>
  <c r="G100" i="8"/>
  <c r="C178" i="7"/>
  <c r="G98" i="7" l="1"/>
  <c r="E101" i="8"/>
  <c r="C179" i="8"/>
  <c r="E99" i="7"/>
  <c r="C179" i="7"/>
  <c r="D101" i="8" l="1"/>
  <c r="F101" i="8" s="1"/>
  <c r="D99" i="7"/>
  <c r="F99" i="7" s="1"/>
  <c r="C180" i="8"/>
  <c r="G101" i="8"/>
  <c r="C180" i="7"/>
  <c r="G99" i="7" l="1"/>
  <c r="E100" i="7" s="1"/>
  <c r="E102" i="8"/>
  <c r="C181" i="8"/>
  <c r="C181" i="7"/>
  <c r="D102" i="8" l="1"/>
  <c r="F102" i="8" s="1"/>
  <c r="D100" i="7"/>
  <c r="G100" i="7" s="1"/>
  <c r="E101" i="7" s="1"/>
  <c r="C182" i="8"/>
  <c r="C182" i="7"/>
  <c r="G102" i="8" l="1"/>
  <c r="E103" i="8" s="1"/>
  <c r="D103" i="8"/>
  <c r="F103" i="8" s="1"/>
  <c r="D101" i="7"/>
  <c r="F101" i="7" s="1"/>
  <c r="F100" i="7"/>
  <c r="G103" i="8"/>
  <c r="C183" i="8"/>
  <c r="C183" i="7"/>
  <c r="G101" i="7" l="1"/>
  <c r="C184" i="8"/>
  <c r="E104" i="8"/>
  <c r="C184" i="7"/>
  <c r="E102" i="7"/>
  <c r="D104" i="8" l="1"/>
  <c r="F104" i="8" s="1"/>
  <c r="D102" i="7"/>
  <c r="F102" i="7" s="1"/>
  <c r="G104" i="8"/>
  <c r="C185" i="8"/>
  <c r="C185" i="7"/>
  <c r="G102" i="7" l="1"/>
  <c r="E103" i="7" s="1"/>
  <c r="C186" i="8"/>
  <c r="E105" i="8"/>
  <c r="C186" i="7"/>
  <c r="D105" i="8" l="1"/>
  <c r="F105" i="8" s="1"/>
  <c r="D103" i="7"/>
  <c r="F103" i="7" s="1"/>
  <c r="G105" i="8"/>
  <c r="C187" i="8"/>
  <c r="C187" i="7"/>
  <c r="G103" i="7" l="1"/>
  <c r="C188" i="8"/>
  <c r="E106" i="8"/>
  <c r="C188" i="7"/>
  <c r="E104" i="7"/>
  <c r="D106" i="8" l="1"/>
  <c r="F106" i="8" s="1"/>
  <c r="D104" i="7"/>
  <c r="F104" i="7" s="1"/>
  <c r="C189" i="8"/>
  <c r="C189" i="7"/>
  <c r="G106" i="8" l="1"/>
  <c r="G104" i="7"/>
  <c r="E105" i="7" s="1"/>
  <c r="E107" i="8"/>
  <c r="C190" i="8"/>
  <c r="C190" i="7"/>
  <c r="D107" i="8" l="1"/>
  <c r="F107" i="8" s="1"/>
  <c r="D105" i="7"/>
  <c r="F105" i="7" s="1"/>
  <c r="C191" i="8"/>
  <c r="C191" i="7"/>
  <c r="G107" i="8" l="1"/>
  <c r="G105" i="7"/>
  <c r="E106" i="7" s="1"/>
  <c r="E108" i="8"/>
  <c r="C192" i="8"/>
  <c r="C192" i="7"/>
  <c r="D108" i="8" l="1"/>
  <c r="F108" i="8" s="1"/>
  <c r="D106" i="7"/>
  <c r="F106" i="7" s="1"/>
  <c r="C193" i="8"/>
  <c r="G108" i="8"/>
  <c r="C193" i="7"/>
  <c r="G106" i="7" l="1"/>
  <c r="E107" i="7" s="1"/>
  <c r="E109" i="8"/>
  <c r="C194" i="8"/>
  <c r="C194" i="7"/>
  <c r="D109" i="8" l="1"/>
  <c r="F109" i="8" s="1"/>
  <c r="D107" i="7"/>
  <c r="F107" i="7" s="1"/>
  <c r="G109" i="8"/>
  <c r="E110" i="8" s="1"/>
  <c r="C195" i="8"/>
  <c r="C195" i="7"/>
  <c r="D110" i="8" l="1"/>
  <c r="F110" i="8" s="1"/>
  <c r="G107" i="7"/>
  <c r="E108" i="7" s="1"/>
  <c r="G110" i="8"/>
  <c r="C196" i="8"/>
  <c r="C196" i="7"/>
  <c r="D108" i="7" l="1"/>
  <c r="F108" i="7" s="1"/>
  <c r="C197" i="8"/>
  <c r="E111" i="8"/>
  <c r="C197" i="7"/>
  <c r="D111" i="8" l="1"/>
  <c r="F111" i="8" s="1"/>
  <c r="G108" i="7"/>
  <c r="E109" i="7" s="1"/>
  <c r="D109" i="7"/>
  <c r="G111" i="8"/>
  <c r="C198" i="8"/>
  <c r="C198" i="7"/>
  <c r="F109" i="7" l="1"/>
  <c r="G109" i="7"/>
  <c r="E110" i="7" s="1"/>
  <c r="C199" i="8"/>
  <c r="E112" i="8"/>
  <c r="C199" i="7"/>
  <c r="D112" i="8" l="1"/>
  <c r="F112" i="8" s="1"/>
  <c r="D110" i="7"/>
  <c r="G110" i="7" s="1"/>
  <c r="E111" i="7" s="1"/>
  <c r="G112" i="8"/>
  <c r="C200" i="8"/>
  <c r="C200" i="7"/>
  <c r="D111" i="7" l="1"/>
  <c r="F111" i="7" s="1"/>
  <c r="F110" i="7"/>
  <c r="C201" i="8"/>
  <c r="E113" i="8"/>
  <c r="C201" i="7"/>
  <c r="D113" i="8" l="1"/>
  <c r="F113" i="8" s="1"/>
  <c r="G111" i="7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C203" i="7"/>
  <c r="D114" i="8" l="1"/>
  <c r="F114" i="8" s="1"/>
  <c r="G113" i="7"/>
  <c r="E114" i="7" s="1"/>
  <c r="G114" i="8"/>
  <c r="C204" i="8"/>
  <c r="C204" i="7"/>
  <c r="D114" i="7" l="1"/>
  <c r="F114" i="7" s="1"/>
  <c r="C205" i="8"/>
  <c r="E115" i="8"/>
  <c r="C205" i="7"/>
  <c r="D115" i="8" l="1"/>
  <c r="F115" i="8" s="1"/>
  <c r="G114" i="7"/>
  <c r="G115" i="8"/>
  <c r="C206" i="8"/>
  <c r="C206" i="7"/>
  <c r="E115" i="7"/>
  <c r="D115" i="7" l="1"/>
  <c r="F115" i="7" s="1"/>
  <c r="C207" i="8"/>
  <c r="E116" i="8"/>
  <c r="C207" i="7"/>
  <c r="D116" i="8" l="1"/>
  <c r="F116" i="8" s="1"/>
  <c r="G115" i="7"/>
  <c r="E116" i="7" s="1"/>
  <c r="D116" i="7" s="1"/>
  <c r="F116" i="7" s="1"/>
  <c r="G116" i="8"/>
  <c r="C208" i="8"/>
  <c r="C208" i="7"/>
  <c r="G116" i="7" l="1"/>
  <c r="E117" i="7" s="1"/>
  <c r="D117" i="7"/>
  <c r="F117" i="7" s="1"/>
  <c r="C209" i="8"/>
  <c r="E117" i="8"/>
  <c r="C209" i="7"/>
  <c r="D117" i="8" l="1"/>
  <c r="F117" i="8" s="1"/>
  <c r="G117" i="7"/>
  <c r="C210" i="8"/>
  <c r="E118" i="7"/>
  <c r="C210" i="7"/>
  <c r="G117" i="8" l="1"/>
  <c r="D118" i="7"/>
  <c r="F118" i="7" s="1"/>
  <c r="C211" i="8"/>
  <c r="E118" i="8"/>
  <c r="C211" i="7"/>
  <c r="D118" i="8" l="1"/>
  <c r="F118" i="8" s="1"/>
  <c r="G118" i="7"/>
  <c r="E119" i="7" s="1"/>
  <c r="G118" i="8"/>
  <c r="C212" i="8"/>
  <c r="C212" i="7"/>
  <c r="D119" i="7" l="1"/>
  <c r="F119" i="7" s="1"/>
  <c r="C213" i="8"/>
  <c r="E119" i="8"/>
  <c r="C213" i="7"/>
  <c r="D119" i="8" l="1"/>
  <c r="F119" i="8" s="1"/>
  <c r="G119" i="7"/>
  <c r="C214" i="8"/>
  <c r="C214" i="7"/>
  <c r="E120" i="7"/>
  <c r="G119" i="8" l="1"/>
  <c r="D120" i="7"/>
  <c r="F120" i="7" s="1"/>
  <c r="C215" i="8"/>
  <c r="E120" i="8"/>
  <c r="C215" i="7"/>
  <c r="D120" i="8" l="1"/>
  <c r="F120" i="8" s="1"/>
  <c r="G120" i="7"/>
  <c r="C216" i="8"/>
  <c r="G120" i="8"/>
  <c r="C216" i="7"/>
  <c r="E121" i="7"/>
  <c r="D121" i="7" l="1"/>
  <c r="F121" i="7" s="1"/>
  <c r="C217" i="8"/>
  <c r="E121" i="8"/>
  <c r="C217" i="7"/>
  <c r="D121" i="8" l="1"/>
  <c r="F121" i="8" s="1"/>
  <c r="G121" i="7"/>
  <c r="E122" i="7" s="1"/>
  <c r="C218" i="8"/>
  <c r="C218" i="7"/>
  <c r="G121" i="8" l="1"/>
  <c r="E122" i="8" s="1"/>
  <c r="D122" i="8"/>
  <c r="F122" i="8" s="1"/>
  <c r="D122" i="7"/>
  <c r="F122" i="7" s="1"/>
  <c r="C219" i="8"/>
  <c r="C219" i="7"/>
  <c r="G122" i="8" l="1"/>
  <c r="G122" i="7"/>
  <c r="E123" i="8"/>
  <c r="C220" i="8"/>
  <c r="C220" i="7"/>
  <c r="E123" i="7"/>
  <c r="D123" i="8" l="1"/>
  <c r="F123" i="8" s="1"/>
  <c r="D123" i="7"/>
  <c r="F123" i="7" s="1"/>
  <c r="G123" i="8"/>
  <c r="E124" i="8" s="1"/>
  <c r="C221" i="8"/>
  <c r="G123" i="7"/>
  <c r="C221" i="7"/>
  <c r="D124" i="8" l="1"/>
  <c r="F124" i="8" s="1"/>
  <c r="C222" i="8"/>
  <c r="G124" i="8"/>
  <c r="C222" i="7"/>
  <c r="E124" i="7"/>
  <c r="D124" i="7" l="1"/>
  <c r="F124" i="7" s="1"/>
  <c r="E125" i="8"/>
  <c r="C223" i="8"/>
  <c r="C223" i="7"/>
  <c r="D125" i="8" l="1"/>
  <c r="F125" i="8" s="1"/>
  <c r="G124" i="7"/>
  <c r="E125" i="7" s="1"/>
  <c r="D125" i="7"/>
  <c r="F125" i="7" s="1"/>
  <c r="G125" i="8"/>
  <c r="E126" i="8" s="1"/>
  <c r="C224" i="8"/>
  <c r="C224" i="7"/>
  <c r="D126" i="8" l="1"/>
  <c r="F126" i="8" s="1"/>
  <c r="G125" i="7"/>
  <c r="E126" i="7" s="1"/>
  <c r="C225" i="8"/>
  <c r="G126" i="8"/>
  <c r="C225" i="7"/>
  <c r="D126" i="7" l="1"/>
  <c r="G126" i="7" s="1"/>
  <c r="E127" i="7" s="1"/>
  <c r="C226" i="8"/>
  <c r="E127" i="8"/>
  <c r="C226" i="7"/>
  <c r="D127" i="8" l="1"/>
  <c r="F127" i="8" s="1"/>
  <c r="D127" i="7"/>
  <c r="F127" i="7" s="1"/>
  <c r="F126" i="7"/>
  <c r="G127" i="8"/>
  <c r="C227" i="8"/>
  <c r="C227" i="7"/>
  <c r="G127" i="7" l="1"/>
  <c r="E128" i="7" s="1"/>
  <c r="E128" i="8"/>
  <c r="C228" i="8"/>
  <c r="C228" i="7"/>
  <c r="D128" i="8" l="1"/>
  <c r="F128" i="8" s="1"/>
  <c r="D128" i="7"/>
  <c r="G128" i="7" s="1"/>
  <c r="E129" i="7" s="1"/>
  <c r="C229" i="8"/>
  <c r="G128" i="8"/>
  <c r="C229" i="7"/>
  <c r="D129" i="7" l="1"/>
  <c r="F129" i="7" s="1"/>
  <c r="F128" i="7"/>
  <c r="E129" i="8"/>
  <c r="C230" i="8"/>
  <c r="C230" i="7"/>
  <c r="D129" i="8" l="1"/>
  <c r="G129" i="8" s="1"/>
  <c r="E130" i="8" s="1"/>
  <c r="G129" i="7"/>
  <c r="C231" i="8"/>
  <c r="C231" i="7"/>
  <c r="E130" i="7"/>
  <c r="D130" i="8" l="1"/>
  <c r="F130" i="8" s="1"/>
  <c r="F129" i="8"/>
  <c r="D130" i="7"/>
  <c r="F130" i="7" s="1"/>
  <c r="G130" i="8"/>
  <c r="C232" i="8"/>
  <c r="C232" i="7"/>
  <c r="G130" i="7" l="1"/>
  <c r="E131" i="7" s="1"/>
  <c r="C233" i="8"/>
  <c r="E131" i="8"/>
  <c r="C233" i="7"/>
  <c r="D131" i="8" l="1"/>
  <c r="F131" i="8" s="1"/>
  <c r="D131" i="7"/>
  <c r="F131" i="7" s="1"/>
  <c r="C234" i="8"/>
  <c r="C234" i="7"/>
  <c r="G131" i="8" l="1"/>
  <c r="G131" i="7"/>
  <c r="E132" i="7" s="1"/>
  <c r="D132" i="7"/>
  <c r="G132" i="7" s="1"/>
  <c r="E133" i="7" s="1"/>
  <c r="E132" i="8"/>
  <c r="C235" i="8"/>
  <c r="C235" i="7"/>
  <c r="D132" i="8" l="1"/>
  <c r="F132" i="8" s="1"/>
  <c r="D133" i="7"/>
  <c r="F133" i="7" s="1"/>
  <c r="F132" i="7"/>
  <c r="C236" i="8"/>
  <c r="G132" i="8"/>
  <c r="G133" i="7"/>
  <c r="C236" i="7"/>
  <c r="C237" i="8" l="1"/>
  <c r="E133" i="8"/>
  <c r="C237" i="7"/>
  <c r="E134" i="7"/>
  <c r="D133" i="8" l="1"/>
  <c r="F133" i="8" s="1"/>
  <c r="D134" i="7"/>
  <c r="F134" i="7" s="1"/>
  <c r="G133" i="8"/>
  <c r="C238" i="8"/>
  <c r="C238" i="7"/>
  <c r="G134" i="7" l="1"/>
  <c r="C239" i="8"/>
  <c r="E134" i="8"/>
  <c r="E135" i="7"/>
  <c r="C239" i="7"/>
  <c r="D134" i="8" l="1"/>
  <c r="F134" i="8" s="1"/>
  <c r="G134" i="8"/>
  <c r="E135" i="8" s="1"/>
  <c r="D135" i="7"/>
  <c r="F135" i="7" s="1"/>
  <c r="C240" i="8"/>
  <c r="C240" i="7"/>
  <c r="D135" i="8" l="1"/>
  <c r="F135" i="8" s="1"/>
  <c r="G135" i="7"/>
  <c r="C241" i="8"/>
  <c r="G135" i="8"/>
  <c r="E136" i="7"/>
  <c r="C241" i="7"/>
  <c r="D136" i="7" l="1"/>
  <c r="F136" i="7" s="1"/>
  <c r="E136" i="8"/>
  <c r="C242" i="8"/>
  <c r="C242" i="7"/>
  <c r="D136" i="8" l="1"/>
  <c r="F136" i="8" s="1"/>
  <c r="G136" i="7"/>
  <c r="E137" i="7" s="1"/>
  <c r="C243" i="8"/>
  <c r="G136" i="8"/>
  <c r="C243" i="7"/>
  <c r="D137" i="7" l="1"/>
  <c r="F137" i="7" s="1"/>
  <c r="C244" i="8"/>
  <c r="E137" i="8"/>
  <c r="C244" i="7"/>
  <c r="D137" i="8" l="1"/>
  <c r="F137" i="8" s="1"/>
  <c r="G137" i="7"/>
  <c r="E138" i="7" s="1"/>
  <c r="D138" i="7"/>
  <c r="F138" i="7" s="1"/>
  <c r="C245" i="8"/>
  <c r="G137" i="8"/>
  <c r="C245" i="7"/>
  <c r="G138" i="7" l="1"/>
  <c r="E139" i="7" s="1"/>
  <c r="E138" i="8"/>
  <c r="C246" i="8"/>
  <c r="C246" i="7"/>
  <c r="D138" i="8" l="1"/>
  <c r="F138" i="8" s="1"/>
  <c r="D139" i="7"/>
  <c r="F139" i="7" s="1"/>
  <c r="C247" i="8"/>
  <c r="G138" i="8"/>
  <c r="C247" i="7"/>
  <c r="G139" i="7" l="1"/>
  <c r="E140" i="7" s="1"/>
  <c r="D140" i="7"/>
  <c r="G140" i="7" s="1"/>
  <c r="E141" i="7" s="1"/>
  <c r="E139" i="8"/>
  <c r="C248" i="8"/>
  <c r="C248" i="7"/>
  <c r="D139" i="8" l="1"/>
  <c r="F139" i="8" s="1"/>
  <c r="D141" i="7"/>
  <c r="F141" i="7" s="1"/>
  <c r="F140" i="7"/>
  <c r="C249" i="8"/>
  <c r="G139" i="8"/>
  <c r="C249" i="7"/>
  <c r="G141" i="7" l="1"/>
  <c r="E142" i="7" s="1"/>
  <c r="C250" i="8"/>
  <c r="E140" i="8"/>
  <c r="C250" i="7"/>
  <c r="D140" i="8" l="1"/>
  <c r="F140" i="8" s="1"/>
  <c r="D142" i="7"/>
  <c r="G142" i="7" s="1"/>
  <c r="E143" i="7" s="1"/>
  <c r="C251" i="8"/>
  <c r="C251" i="7"/>
  <c r="G140" i="8" l="1"/>
  <c r="D143" i="7"/>
  <c r="F143" i="7" s="1"/>
  <c r="F142" i="7"/>
  <c r="C252" i="8"/>
  <c r="E141" i="8"/>
  <c r="G143" i="7"/>
  <c r="C252" i="7"/>
  <c r="D141" i="8" l="1"/>
  <c r="F141" i="8" s="1"/>
  <c r="G141" i="8"/>
  <c r="C253" i="8"/>
  <c r="C253" i="7"/>
  <c r="E144" i="7"/>
  <c r="D144" i="7" l="1"/>
  <c r="F144" i="7" s="1"/>
  <c r="C254" i="8"/>
  <c r="E142" i="8"/>
  <c r="C254" i="7"/>
  <c r="D142" i="8" l="1"/>
  <c r="F142" i="8" s="1"/>
  <c r="G144" i="7"/>
  <c r="E145" i="7" s="1"/>
  <c r="G142" i="8"/>
  <c r="E143" i="8" s="1"/>
  <c r="C255" i="8"/>
  <c r="C255" i="7"/>
  <c r="D143" i="8" l="1"/>
  <c r="F143" i="8" s="1"/>
  <c r="D145" i="7"/>
  <c r="F145" i="7" s="1"/>
  <c r="C256" i="8"/>
  <c r="C256" i="7"/>
  <c r="G143" i="8" l="1"/>
  <c r="G145" i="7"/>
  <c r="E146" i="7" s="1"/>
  <c r="E144" i="8"/>
  <c r="C257" i="8"/>
  <c r="C257" i="7"/>
  <c r="D144" i="8" l="1"/>
  <c r="F144" i="8" s="1"/>
  <c r="D146" i="7"/>
  <c r="F146" i="7" s="1"/>
  <c r="C258" i="8"/>
  <c r="G144" i="8"/>
  <c r="G146" i="7"/>
  <c r="C258" i="7"/>
  <c r="E145" i="8" l="1"/>
  <c r="C259" i="8"/>
  <c r="C259" i="7"/>
  <c r="E147" i="7"/>
  <c r="D145" i="8" l="1"/>
  <c r="F145" i="8" s="1"/>
  <c r="D147" i="7"/>
  <c r="F147" i="7" s="1"/>
  <c r="G145" i="8"/>
  <c r="E146" i="8" s="1"/>
  <c r="C260" i="8"/>
  <c r="C260" i="7"/>
  <c r="D146" i="8" l="1"/>
  <c r="F146" i="8" s="1"/>
  <c r="G147" i="7"/>
  <c r="E148" i="7" s="1"/>
  <c r="C261" i="8"/>
  <c r="C261" i="7"/>
  <c r="G146" i="8" l="1"/>
  <c r="E147" i="8" s="1"/>
  <c r="D148" i="7"/>
  <c r="G148" i="7" s="1"/>
  <c r="E149" i="7" s="1"/>
  <c r="C262" i="8"/>
  <c r="C262" i="7"/>
  <c r="D147" i="8" l="1"/>
  <c r="F147" i="8" s="1"/>
  <c r="D149" i="7"/>
  <c r="F149" i="7" s="1"/>
  <c r="F148" i="7"/>
  <c r="C263" i="8"/>
  <c r="C263" i="7"/>
  <c r="G147" i="8" l="1"/>
  <c r="E148" i="8" s="1"/>
  <c r="D148" i="8"/>
  <c r="G149" i="7"/>
  <c r="C264" i="8"/>
  <c r="C264" i="7"/>
  <c r="E150" i="7"/>
  <c r="G148" i="8" l="1"/>
  <c r="E149" i="8" s="1"/>
  <c r="F148" i="8"/>
  <c r="D150" i="7"/>
  <c r="F150" i="7" s="1"/>
  <c r="C265" i="8"/>
  <c r="C265" i="7"/>
  <c r="G150" i="7"/>
  <c r="D149" i="8" l="1"/>
  <c r="F149" i="8" s="1"/>
  <c r="C266" i="8"/>
  <c r="E151" i="7"/>
  <c r="C266" i="7"/>
  <c r="G149" i="8" l="1"/>
  <c r="E150" i="8" s="1"/>
  <c r="D151" i="7"/>
  <c r="F151" i="7" s="1"/>
  <c r="C267" i="8"/>
  <c r="C267" i="7"/>
  <c r="G151" i="7" l="1"/>
  <c r="E152" i="7" s="1"/>
  <c r="D150" i="8"/>
  <c r="F150" i="8" s="1"/>
  <c r="C268" i="8"/>
  <c r="C268" i="7"/>
  <c r="G150" i="8" l="1"/>
  <c r="E151" i="8" s="1"/>
  <c r="D152" i="7"/>
  <c r="F152" i="7" s="1"/>
  <c r="C269" i="8"/>
  <c r="C269" i="7"/>
  <c r="G152" i="7" l="1"/>
  <c r="D151" i="8"/>
  <c r="F151" i="8" s="1"/>
  <c r="C270" i="8"/>
  <c r="E153" i="7"/>
  <c r="C270" i="7"/>
  <c r="G151" i="8" l="1"/>
  <c r="D153" i="7"/>
  <c r="F153" i="7" s="1"/>
  <c r="C271" i="8"/>
  <c r="E152" i="8"/>
  <c r="C271" i="7"/>
  <c r="D152" i="8" l="1"/>
  <c r="F152" i="8" s="1"/>
  <c r="G153" i="7"/>
  <c r="E154" i="7" s="1"/>
  <c r="C272" i="8"/>
  <c r="C272" i="7"/>
  <c r="G152" i="8" l="1"/>
  <c r="E153" i="8" s="1"/>
  <c r="D153" i="8"/>
  <c r="F153" i="8" s="1"/>
  <c r="D154" i="7"/>
  <c r="F154" i="7" s="1"/>
  <c r="C273" i="8"/>
  <c r="C273" i="7"/>
  <c r="G153" i="8" l="1"/>
  <c r="G154" i="7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C277" i="8"/>
  <c r="C277" i="7"/>
  <c r="G155" i="8" l="1"/>
  <c r="D157" i="7"/>
  <c r="F157" i="7" s="1"/>
  <c r="F156" i="7"/>
  <c r="C278" i="8"/>
  <c r="E156" i="8"/>
  <c r="C278" i="7"/>
  <c r="D156" i="8" l="1"/>
  <c r="F156" i="8" s="1"/>
  <c r="G157" i="7"/>
  <c r="E158" i="7" s="1"/>
  <c r="C279" i="8"/>
  <c r="C279" i="7"/>
  <c r="G156" i="8" l="1"/>
  <c r="E157" i="8" s="1"/>
  <c r="D158" i="7"/>
  <c r="G158" i="7" s="1"/>
  <c r="E159" i="7" s="1"/>
  <c r="C280" i="8"/>
  <c r="C280" i="7"/>
  <c r="D157" i="8" l="1"/>
  <c r="F157" i="8" s="1"/>
  <c r="D159" i="7"/>
  <c r="F159" i="7" s="1"/>
  <c r="F158" i="7"/>
  <c r="C281" i="8"/>
  <c r="C281" i="7"/>
  <c r="G159" i="7" l="1"/>
  <c r="G157" i="8"/>
  <c r="C282" i="8"/>
  <c r="E158" i="8"/>
  <c r="C282" i="7"/>
  <c r="E160" i="7"/>
  <c r="D158" i="8" l="1"/>
  <c r="F158" i="8" s="1"/>
  <c r="D160" i="7"/>
  <c r="F160" i="7" s="1"/>
  <c r="C283" i="8"/>
  <c r="C283" i="7"/>
  <c r="G158" i="8" l="1"/>
  <c r="G160" i="7"/>
  <c r="E161" i="7" s="1"/>
  <c r="C284" i="8"/>
  <c r="E159" i="8"/>
  <c r="C284" i="7"/>
  <c r="D159" i="8" l="1"/>
  <c r="F159" i="8" s="1"/>
  <c r="D161" i="7"/>
  <c r="F161" i="7" s="1"/>
  <c r="C285" i="8"/>
  <c r="C285" i="7"/>
  <c r="G159" i="8" l="1"/>
  <c r="E160" i="8" s="1"/>
  <c r="G161" i="7"/>
  <c r="E162" i="7" s="1"/>
  <c r="C286" i="8"/>
  <c r="C286" i="7"/>
  <c r="D160" i="8" l="1"/>
  <c r="F160" i="8" s="1"/>
  <c r="D162" i="7"/>
  <c r="F162" i="7" s="1"/>
  <c r="C287" i="8"/>
  <c r="C287" i="7"/>
  <c r="G160" i="8" l="1"/>
  <c r="E161" i="8" s="1"/>
  <c r="G162" i="7"/>
  <c r="D161" i="8"/>
  <c r="F161" i="8" s="1"/>
  <c r="C288" i="8"/>
  <c r="C288" i="7"/>
  <c r="E163" i="7"/>
  <c r="G161" i="8" l="1"/>
  <c r="D163" i="7"/>
  <c r="F163" i="7" s="1"/>
  <c r="E162" i="8"/>
  <c r="C289" i="8"/>
  <c r="C289" i="7"/>
  <c r="G163" i="7" l="1"/>
  <c r="E164" i="7" s="1"/>
  <c r="D162" i="8"/>
  <c r="F162" i="8" s="1"/>
  <c r="D164" i="7"/>
  <c r="F164" i="7" s="1"/>
  <c r="C290" i="8"/>
  <c r="C290" i="7"/>
  <c r="G162" i="8" l="1"/>
  <c r="E163" i="8" s="1"/>
  <c r="D163" i="8" s="1"/>
  <c r="F163" i="8" s="1"/>
  <c r="G164" i="7"/>
  <c r="E165" i="7" s="1"/>
  <c r="D165" i="7"/>
  <c r="F165" i="7" s="1"/>
  <c r="C291" i="8"/>
  <c r="C291" i="7"/>
  <c r="G163" i="8" l="1"/>
  <c r="E164" i="8" s="1"/>
  <c r="D164" i="8"/>
  <c r="F164" i="8" s="1"/>
  <c r="G165" i="7"/>
  <c r="E166" i="7" s="1"/>
  <c r="C292" i="8"/>
  <c r="C292" i="7"/>
  <c r="G164" i="8" l="1"/>
  <c r="E165" i="8" s="1"/>
  <c r="D166" i="7"/>
  <c r="F166" i="7" s="1"/>
  <c r="C293" i="8"/>
  <c r="C293" i="7"/>
  <c r="D165" i="8" l="1"/>
  <c r="F165" i="8" s="1"/>
  <c r="G166" i="7"/>
  <c r="E167" i="7" s="1"/>
  <c r="C294" i="8"/>
  <c r="C294" i="7"/>
  <c r="G165" i="8" l="1"/>
  <c r="D167" i="7"/>
  <c r="F167" i="7" s="1"/>
  <c r="C295" i="8"/>
  <c r="E166" i="8"/>
  <c r="C295" i="7"/>
  <c r="D166" i="8" l="1"/>
  <c r="F166" i="8" s="1"/>
  <c r="G167" i="7"/>
  <c r="C296" i="8"/>
  <c r="C296" i="7"/>
  <c r="E168" i="7"/>
  <c r="G166" i="8" l="1"/>
  <c r="D168" i="7"/>
  <c r="F168" i="7" s="1"/>
  <c r="C297" i="8"/>
  <c r="E167" i="8"/>
  <c r="C297" i="7"/>
  <c r="D167" i="8" l="1"/>
  <c r="F167" i="8" s="1"/>
  <c r="G168" i="7"/>
  <c r="C298" i="8"/>
  <c r="E169" i="7"/>
  <c r="C298" i="7"/>
  <c r="G167" i="8" l="1"/>
  <c r="D169" i="7"/>
  <c r="F169" i="7" s="1"/>
  <c r="C299" i="8"/>
  <c r="E168" i="8"/>
  <c r="C299" i="7"/>
  <c r="G169" i="7"/>
  <c r="D168" i="8" l="1"/>
  <c r="F168" i="8" s="1"/>
  <c r="C300" i="8"/>
  <c r="E170" i="7"/>
  <c r="C300" i="7"/>
  <c r="G168" i="8" l="1"/>
  <c r="E169" i="8" s="1"/>
  <c r="D170" i="7"/>
  <c r="F170" i="7" s="1"/>
  <c r="C301" i="8"/>
  <c r="C301" i="7"/>
  <c r="G170" i="7"/>
  <c r="D169" i="8" l="1"/>
  <c r="F169" i="8" s="1"/>
  <c r="C302" i="8"/>
  <c r="E171" i="7"/>
  <c r="C302" i="7"/>
  <c r="G169" i="8" l="1"/>
  <c r="E170" i="8" s="1"/>
  <c r="D170" i="8"/>
  <c r="F170" i="8" s="1"/>
  <c r="D171" i="7"/>
  <c r="G171" i="7" s="1"/>
  <c r="E172" i="7" s="1"/>
  <c r="C303" i="8"/>
  <c r="C303" i="7"/>
  <c r="G170" i="8" l="1"/>
  <c r="E171" i="8" s="1"/>
  <c r="D172" i="7"/>
  <c r="G172" i="7" s="1"/>
  <c r="E173" i="7" s="1"/>
  <c r="F171" i="7"/>
  <c r="C304" i="8"/>
  <c r="C304" i="7"/>
  <c r="D171" i="8" l="1"/>
  <c r="F171" i="8" s="1"/>
  <c r="D173" i="7"/>
  <c r="F173" i="7" s="1"/>
  <c r="F172" i="7"/>
  <c r="C305" i="8"/>
  <c r="C305" i="7"/>
  <c r="G171" i="8" l="1"/>
  <c r="E172" i="8" s="1"/>
  <c r="D172" i="8"/>
  <c r="F172" i="8" s="1"/>
  <c r="G173" i="7"/>
  <c r="E174" i="7" s="1"/>
  <c r="C306" i="8"/>
  <c r="C306" i="7"/>
  <c r="G172" i="8" l="1"/>
  <c r="D174" i="7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C308" i="7"/>
  <c r="G173" i="8" l="1"/>
  <c r="E174" i="8" s="1"/>
  <c r="G175" i="7"/>
  <c r="C309" i="8"/>
  <c r="E176" i="7"/>
  <c r="C309" i="7"/>
  <c r="D174" i="8" l="1"/>
  <c r="F174" i="8" s="1"/>
  <c r="D176" i="7"/>
  <c r="F176" i="7" s="1"/>
  <c r="C310" i="8"/>
  <c r="C310" i="7"/>
  <c r="G174" i="8" l="1"/>
  <c r="G176" i="7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 l="1"/>
  <c r="C313" i="8"/>
  <c r="E176" i="8"/>
  <c r="C313" i="7"/>
  <c r="E178" i="7"/>
  <c r="D176" i="8" l="1"/>
  <c r="G176" i="8" s="1"/>
  <c r="E177" i="8" s="1"/>
  <c r="D178" i="7"/>
  <c r="F178" i="7" s="1"/>
  <c r="C314" i="8"/>
  <c r="C314" i="7"/>
  <c r="D177" i="8" l="1"/>
  <c r="F177" i="8" s="1"/>
  <c r="F176" i="8"/>
  <c r="G178" i="7"/>
  <c r="E179" i="7" s="1"/>
  <c r="C315" i="8"/>
  <c r="C315" i="7"/>
  <c r="G177" i="8" l="1"/>
  <c r="E178" i="8" s="1"/>
  <c r="D179" i="7"/>
  <c r="F179" i="7" s="1"/>
  <c r="C316" i="8"/>
  <c r="C316" i="7"/>
  <c r="D178" i="8" l="1"/>
  <c r="F178" i="8" s="1"/>
  <c r="G179" i="7"/>
  <c r="C317" i="8"/>
  <c r="C317" i="7"/>
  <c r="E180" i="7"/>
  <c r="G178" i="8" l="1"/>
  <c r="E179" i="8" s="1"/>
  <c r="D180" i="7"/>
  <c r="F180" i="7" s="1"/>
  <c r="C318" i="8"/>
  <c r="C318" i="7"/>
  <c r="D179" i="8" l="1"/>
  <c r="F179" i="8" s="1"/>
  <c r="G180" i="7"/>
  <c r="E181" i="7" s="1"/>
  <c r="C319" i="8"/>
  <c r="C319" i="7"/>
  <c r="G179" i="8" l="1"/>
  <c r="E180" i="8" s="1"/>
  <c r="D180" i="8"/>
  <c r="D181" i="7"/>
  <c r="F181" i="7" s="1"/>
  <c r="C320" i="8"/>
  <c r="C320" i="7"/>
  <c r="F180" i="8" l="1"/>
  <c r="G180" i="8"/>
  <c r="E181" i="8" s="1"/>
  <c r="G181" i="7"/>
  <c r="E182" i="7" s="1"/>
  <c r="C321" i="8"/>
  <c r="C321" i="7"/>
  <c r="D181" i="8" l="1"/>
  <c r="G181" i="8" s="1"/>
  <c r="E182" i="8" s="1"/>
  <c r="D182" i="7"/>
  <c r="F182" i="7" s="1"/>
  <c r="C322" i="8"/>
  <c r="C322" i="7"/>
  <c r="G182" i="7" l="1"/>
  <c r="E183" i="7" s="1"/>
  <c r="F181" i="8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E184" i="8" s="1"/>
  <c r="G184" i="7"/>
  <c r="C326" i="8"/>
  <c r="C326" i="7"/>
  <c r="E185" i="7"/>
  <c r="D184" i="8" l="1"/>
  <c r="G184" i="8" s="1"/>
  <c r="E185" i="8" s="1"/>
  <c r="D185" i="7"/>
  <c r="F185" i="7" s="1"/>
  <c r="C327" i="8"/>
  <c r="C327" i="7"/>
  <c r="G185" i="7" l="1"/>
  <c r="E186" i="7" s="1"/>
  <c r="D185" i="8"/>
  <c r="F185" i="8" s="1"/>
  <c r="F184" i="8"/>
  <c r="C328" i="8"/>
  <c r="C328" i="7"/>
  <c r="G185" i="8" l="1"/>
  <c r="E186" i="8" s="1"/>
  <c r="D186" i="7"/>
  <c r="F186" i="7" s="1"/>
  <c r="C329" i="8"/>
  <c r="C329" i="7"/>
  <c r="G186" i="7" l="1"/>
  <c r="E187" i="7" s="1"/>
  <c r="D186" i="8"/>
  <c r="F186" i="8" s="1"/>
  <c r="C330" i="8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D190" i="7"/>
  <c r="F190" i="7" s="1"/>
  <c r="C336" i="8"/>
  <c r="C336" i="7"/>
  <c r="F190" i="8" l="1"/>
  <c r="G190" i="8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E192" i="7" s="1"/>
  <c r="C339" i="8"/>
  <c r="C339" i="7"/>
  <c r="D192" i="8" l="1"/>
  <c r="G192" i="8" s="1"/>
  <c r="E193" i="8" s="1"/>
  <c r="D192" i="7"/>
  <c r="F192" i="7" s="1"/>
  <c r="C340" i="8"/>
  <c r="C340" i="7"/>
  <c r="G192" i="7" l="1"/>
  <c r="E193" i="7" s="1"/>
  <c r="D193" i="8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E196" i="7" s="1"/>
  <c r="D196" i="8"/>
  <c r="F196" i="8" s="1"/>
  <c r="C345" i="8"/>
  <c r="C345" i="7"/>
  <c r="G196" i="8" l="1"/>
  <c r="E197" i="8" s="1"/>
  <c r="D196" i="7"/>
  <c r="G196" i="7" s="1"/>
  <c r="E197" i="7" s="1"/>
  <c r="C346" i="8"/>
  <c r="C346" i="7"/>
  <c r="D197" i="8" l="1"/>
  <c r="F197" i="8" s="1"/>
  <c r="D197" i="7"/>
  <c r="F197" i="7" s="1"/>
  <c r="F196" i="7"/>
  <c r="C347" i="8"/>
  <c r="C347" i="7"/>
  <c r="G197" i="8" l="1"/>
  <c r="E198" i="8" s="1"/>
  <c r="G197" i="7"/>
  <c r="C348" i="8"/>
  <c r="E198" i="7"/>
  <c r="C348" i="7"/>
  <c r="D198" i="8" l="1"/>
  <c r="F198" i="8" s="1"/>
  <c r="D198" i="7"/>
  <c r="F198" i="7" s="1"/>
  <c r="C349" i="8"/>
  <c r="C349" i="7"/>
  <c r="G198" i="8" l="1"/>
  <c r="E199" i="8" s="1"/>
  <c r="G198" i="7"/>
  <c r="E199" i="7" s="1"/>
  <c r="D199" i="7"/>
  <c r="F199" i="7" s="1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E207" i="8" s="1"/>
  <c r="D207" i="7"/>
  <c r="F207" i="7" s="1"/>
  <c r="C363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E209" i="8" s="1"/>
  <c r="C366" i="8"/>
  <c r="C366" i="7"/>
  <c r="E209" i="7"/>
  <c r="D209" i="8" l="1"/>
  <c r="F209" i="8" s="1"/>
  <c r="F208" i="8"/>
  <c r="D209" i="7"/>
  <c r="F209" i="7" s="1"/>
  <c r="C367" i="8"/>
  <c r="C367" i="7"/>
  <c r="G209" i="8" l="1"/>
  <c r="E210" i="8" s="1"/>
  <c r="G209" i="7"/>
  <c r="E210" i="7" s="1"/>
  <c r="D210" i="7"/>
  <c r="F210" i="7" s="1"/>
  <c r="C368" i="8"/>
  <c r="C368" i="7"/>
  <c r="D210" i="8" l="1"/>
  <c r="F210" i="8" s="1"/>
  <c r="G210" i="7"/>
  <c r="E211" i="7" s="1"/>
  <c r="C369" i="8"/>
  <c r="C369" i="7"/>
  <c r="G210" i="8" l="1"/>
  <c r="D211" i="7"/>
  <c r="F211" i="7" s="1"/>
  <c r="C370" i="8"/>
  <c r="E211" i="8"/>
  <c r="C370" i="7"/>
  <c r="G211" i="7" l="1"/>
  <c r="E212" i="7" s="1"/>
  <c r="D211" i="8"/>
  <c r="F211" i="8" s="1"/>
  <c r="D212" i="7"/>
  <c r="F212" i="7" s="1"/>
  <c r="C371" i="8"/>
  <c r="C371" i="7"/>
  <c r="C3" i="6"/>
  <c r="G212" i="7" l="1"/>
  <c r="E213" i="7" s="1"/>
  <c r="G211" i="8"/>
  <c r="E212" i="8" s="1"/>
  <c r="D212" i="8"/>
  <c r="D213" i="7"/>
  <c r="F213" i="7" s="1"/>
  <c r="C372" i="8"/>
  <c r="C372" i="7"/>
  <c r="G2" i="6"/>
  <c r="C4" i="6"/>
  <c r="F212" i="8" l="1"/>
  <c r="G212" i="8"/>
  <c r="E213" i="8" s="1"/>
  <c r="G213" i="7"/>
  <c r="E214" i="7" s="1"/>
  <c r="C373" i="8"/>
  <c r="C373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E214" i="8" s="1"/>
  <c r="G214" i="7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G5" i="6" s="1"/>
  <c r="E6" i="6" s="1"/>
  <c r="C378" i="8"/>
  <c r="C378" i="7"/>
  <c r="C10" i="6"/>
  <c r="F5" i="6" l="1"/>
  <c r="G215" i="8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C380" i="8"/>
  <c r="C380" i="7"/>
  <c r="C12" i="6"/>
  <c r="G217" i="7" l="1"/>
  <c r="E218" i="7" s="1"/>
  <c r="D217" i="8"/>
  <c r="F217" i="8" s="1"/>
  <c r="F216" i="8"/>
  <c r="D218" i="7"/>
  <c r="C381" i="8"/>
  <c r="C381" i="7"/>
  <c r="D7" i="6"/>
  <c r="F7" i="6" s="1"/>
  <c r="C13" i="6"/>
  <c r="G217" i="8" l="1"/>
  <c r="E218" i="8" s="1"/>
  <c r="F218" i="7"/>
  <c r="G218" i="7"/>
  <c r="E219" i="7" s="1"/>
  <c r="D219" i="7"/>
  <c r="F219" i="7" s="1"/>
  <c r="G7" i="6"/>
  <c r="E8" i="6" s="1"/>
  <c r="C382" i="8"/>
  <c r="C382" i="7"/>
  <c r="C14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G220" i="7"/>
  <c r="E221" i="7" s="1"/>
  <c r="D221" i="7"/>
  <c r="F221" i="7" s="1"/>
  <c r="D9" i="6"/>
  <c r="F9" i="6" s="1"/>
  <c r="C385" i="8"/>
  <c r="C385" i="7"/>
  <c r="C17" i="6"/>
  <c r="F220" i="8" l="1"/>
  <c r="G220" i="8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C387" i="7"/>
  <c r="C19" i="6"/>
  <c r="G222" i="7" l="1"/>
  <c r="G221" i="8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D225" i="7"/>
  <c r="F225" i="7" s="1"/>
  <c r="C393" i="8"/>
  <c r="C393" i="7"/>
  <c r="C25" i="6"/>
  <c r="E13" i="6"/>
  <c r="C33" i="1" s="1"/>
  <c r="F225" i="8" l="1"/>
  <c r="G225" i="8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2" i="7"/>
  <c r="G232" i="7"/>
  <c r="E233" i="7" s="1"/>
  <c r="D19" i="6"/>
  <c r="F19" i="6" s="1"/>
  <c r="C406" i="8"/>
  <c r="C406" i="7"/>
  <c r="C38" i="6"/>
  <c r="F233" i="8" l="1"/>
  <c r="G233" i="8"/>
  <c r="D233" i="7"/>
  <c r="F233" i="7" s="1"/>
  <c r="G19" i="6"/>
  <c r="E20" i="6" s="1"/>
  <c r="E234" i="8"/>
  <c r="C407" i="8"/>
  <c r="C407" i="7"/>
  <c r="C39" i="6"/>
  <c r="D234" i="8" l="1"/>
  <c r="F234" i="8" s="1"/>
  <c r="G233" i="7"/>
  <c r="E234" i="7" s="1"/>
  <c r="D20" i="6"/>
  <c r="F20" i="6" s="1"/>
  <c r="C408" i="8"/>
  <c r="C408" i="7"/>
  <c r="C40" i="6"/>
  <c r="G234" i="8" l="1"/>
  <c r="G20" i="6"/>
  <c r="E21" i="6" s="1"/>
  <c r="D21" i="6" s="1"/>
  <c r="D234" i="7"/>
  <c r="F234" i="7" s="1"/>
  <c r="C409" i="8"/>
  <c r="E235" i="8"/>
  <c r="C409" i="7"/>
  <c r="C41" i="6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38" i="7"/>
  <c r="E239" i="7" s="1"/>
  <c r="D33" i="1"/>
  <c r="D25" i="6"/>
  <c r="F25" i="6" s="1"/>
  <c r="D41" i="1" s="1"/>
  <c r="C418" i="8"/>
  <c r="C418" i="7"/>
  <c r="C50" i="6"/>
  <c r="G240" i="8" l="1"/>
  <c r="E241" i="8" s="1"/>
  <c r="G25" i="6"/>
  <c r="E26" i="6" s="1"/>
  <c r="D26" i="6" s="1"/>
  <c r="D241" i="8"/>
  <c r="F241" i="8" s="1"/>
  <c r="D239" i="7"/>
  <c r="F239" i="7" s="1"/>
  <c r="C419" i="8"/>
  <c r="C419" i="7"/>
  <c r="C51" i="6"/>
  <c r="D44" i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C421" i="8"/>
  <c r="C421" i="7"/>
  <c r="C53" i="6"/>
  <c r="E27" i="6"/>
  <c r="D27" i="6" s="1"/>
  <c r="G242" i="8" l="1"/>
  <c r="E243" i="8" s="1"/>
  <c r="D241" i="7"/>
  <c r="F241" i="7" s="1"/>
  <c r="C422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C56" i="6"/>
  <c r="G28" i="6"/>
  <c r="F28" i="6"/>
  <c r="G242" i="7" l="1"/>
  <c r="D244" i="8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E248" i="8" s="1"/>
  <c r="D245" i="7"/>
  <c r="F245" i="7" s="1"/>
  <c r="C430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 s="1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47" i="7"/>
  <c r="C434" i="7"/>
  <c r="C66" i="6"/>
  <c r="G250" i="8" l="1"/>
  <c r="F33" i="6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C436" i="7"/>
  <c r="C68" i="6"/>
  <c r="G251" i="8" l="1"/>
  <c r="E252" i="8" s="1"/>
  <c r="G34" i="6"/>
  <c r="E35" i="6" s="1"/>
  <c r="G248" i="7"/>
  <c r="C437" i="8"/>
  <c r="C437" i="7"/>
  <c r="E249" i="7"/>
  <c r="C69" i="6"/>
  <c r="D252" i="8" l="1"/>
  <c r="F252" i="8" s="1"/>
  <c r="D249" i="7"/>
  <c r="F249" i="7" s="1"/>
  <c r="D35" i="6"/>
  <c r="F35" i="6" s="1"/>
  <c r="C438" i="8"/>
  <c r="C438" i="7"/>
  <c r="C70" i="6"/>
  <c r="G252" i="8" l="1"/>
  <c r="G35" i="6"/>
  <c r="E36" i="6" s="1"/>
  <c r="G249" i="7"/>
  <c r="E253" i="8"/>
  <c r="C439" i="8"/>
  <c r="C439" i="7"/>
  <c r="E250" i="7"/>
  <c r="C71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C441" i="7"/>
  <c r="E251" i="7"/>
  <c r="C73" i="6"/>
  <c r="G254" i="8" l="1"/>
  <c r="D251" i="7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 s="1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C448" i="8"/>
  <c r="C448" i="7"/>
  <c r="C80" i="6"/>
  <c r="G40" i="6"/>
  <c r="F40" i="6"/>
  <c r="G254" i="7" l="1"/>
  <c r="E255" i="7" s="1"/>
  <c r="G259" i="8"/>
  <c r="E260" i="8" s="1"/>
  <c r="D255" i="7"/>
  <c r="F255" i="7" s="1"/>
  <c r="C449" i="8"/>
  <c r="C449" i="7"/>
  <c r="C81" i="6"/>
  <c r="E41" i="6"/>
  <c r="D41" i="6" s="1"/>
  <c r="G255" i="7" l="1"/>
  <c r="D260" i="8"/>
  <c r="F260" i="8" s="1"/>
  <c r="C450" i="8"/>
  <c r="C450" i="7"/>
  <c r="E256" i="7"/>
  <c r="C82" i="6"/>
  <c r="G41" i="6"/>
  <c r="F41" i="6"/>
  <c r="G260" i="8" l="1"/>
  <c r="D256" i="7"/>
  <c r="F256" i="7" s="1"/>
  <c r="C451" i="8"/>
  <c r="C451" i="7"/>
  <c r="C83" i="6"/>
  <c r="E42" i="6"/>
  <c r="D42" i="6" s="1"/>
  <c r="G256" i="7" l="1"/>
  <c r="E261" i="8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E259" i="7" s="1"/>
  <c r="G43" i="6"/>
  <c r="E44" i="6" s="1"/>
  <c r="D262" i="8"/>
  <c r="G262" i="8" s="1"/>
  <c r="C455" i="8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 l="1"/>
  <c r="D264" i="8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E47" i="6" s="1"/>
  <c r="C461" i="8"/>
  <c r="C461" i="7"/>
  <c r="C93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E49" i="6" s="1"/>
  <c r="C465" i="8"/>
  <c r="C465" i="7"/>
  <c r="C97" i="6"/>
  <c r="G264" i="7" l="1"/>
  <c r="E265" i="7" s="1"/>
  <c r="E268" i="8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E50" i="6" s="1"/>
  <c r="D50" i="6" s="1"/>
  <c r="C467" i="8"/>
  <c r="C467" i="7"/>
  <c r="C99" i="6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E56" i="6" s="1"/>
  <c r="G272" i="7"/>
  <c r="E273" i="7" s="1"/>
  <c r="D274" i="8"/>
  <c r="G274" i="8" s="1"/>
  <c r="C479" i="8"/>
  <c r="C479" i="7"/>
  <c r="C111" i="6"/>
  <c r="E275" i="8" l="1"/>
  <c r="F274" i="8"/>
  <c r="D273" i="7"/>
  <c r="F273" i="7" s="1"/>
  <c r="D56" i="6"/>
  <c r="F56" i="6" s="1"/>
  <c r="C480" i="8"/>
  <c r="C480" i="7"/>
  <c r="C112" i="6"/>
  <c r="G56" i="6" l="1"/>
  <c r="E57" i="6" s="1"/>
  <c r="G273" i="7"/>
  <c r="E274" i="7" s="1"/>
  <c r="D275" i="8"/>
  <c r="G275" i="8" s="1"/>
  <c r="C481" i="8"/>
  <c r="C481" i="7"/>
  <c r="C113" i="6"/>
  <c r="E276" i="8" l="1"/>
  <c r="F275" i="8"/>
  <c r="D274" i="7"/>
  <c r="F274" i="7" s="1"/>
  <c r="D57" i="6"/>
  <c r="F57" i="6" s="1"/>
  <c r="C114" i="6"/>
  <c r="G57" i="6" l="1"/>
  <c r="E58" i="6" s="1"/>
  <c r="D276" i="8"/>
  <c r="G276" i="8" s="1"/>
  <c r="G274" i="7"/>
  <c r="E275" i="7" s="1"/>
  <c r="C115" i="6"/>
  <c r="E277" i="8" l="1"/>
  <c r="F276" i="8"/>
  <c r="D275" i="7"/>
  <c r="G275" i="7" s="1"/>
  <c r="E276" i="7" s="1"/>
  <c r="D58" i="6"/>
  <c r="F58" i="6" s="1"/>
  <c r="C116" i="6"/>
  <c r="G58" i="6" l="1"/>
  <c r="E59" i="6" s="1"/>
  <c r="D277" i="8"/>
  <c r="G277" i="8" s="1"/>
  <c r="D276" i="7"/>
  <c r="F276" i="7" s="1"/>
  <c r="F275" i="7"/>
  <c r="C117" i="6"/>
  <c r="E278" i="8" l="1"/>
  <c r="F277" i="8"/>
  <c r="G276" i="7"/>
  <c r="E277" i="7" s="1"/>
  <c r="D59" i="6"/>
  <c r="F59" i="6" s="1"/>
  <c r="C118" i="6"/>
  <c r="G59" i="6" l="1"/>
  <c r="E60" i="6" s="1"/>
  <c r="D278" i="8"/>
  <c r="G278" i="8" s="1"/>
  <c r="D277" i="7"/>
  <c r="F277" i="7" s="1"/>
  <c r="C119" i="6"/>
  <c r="G277" i="7" l="1"/>
  <c r="E279" i="8"/>
  <c r="F278" i="8"/>
  <c r="D60" i="6"/>
  <c r="F60" i="6" s="1"/>
  <c r="E278" i="7"/>
  <c r="C120" i="6"/>
  <c r="G60" i="6" l="1"/>
  <c r="E61" i="6" s="1"/>
  <c r="D279" i="8"/>
  <c r="G279" i="8" s="1"/>
  <c r="D278" i="7"/>
  <c r="F278" i="7" s="1"/>
  <c r="C121" i="6"/>
  <c r="G278" i="7" l="1"/>
  <c r="E279" i="7" s="1"/>
  <c r="E280" i="8"/>
  <c r="F279" i="8"/>
  <c r="D279" i="7"/>
  <c r="F279" i="7" s="1"/>
  <c r="G33" i="1"/>
  <c r="D61" i="6"/>
  <c r="F61" i="6" s="1"/>
  <c r="G41" i="1" s="1"/>
  <c r="C122" i="6"/>
  <c r="G61" i="6" l="1"/>
  <c r="G279" i="7"/>
  <c r="D280" i="8"/>
  <c r="G280" i="8" s="1"/>
  <c r="E280" i="7"/>
  <c r="C123" i="6"/>
  <c r="E62" i="6"/>
  <c r="D62" i="6" s="1"/>
  <c r="G44" i="1"/>
  <c r="E281" i="8" l="1"/>
  <c r="F280" i="8"/>
  <c r="D280" i="7"/>
  <c r="F280" i="7" s="1"/>
  <c r="C124" i="6"/>
  <c r="G62" i="6"/>
  <c r="F62" i="6"/>
  <c r="G280" i="7" l="1"/>
  <c r="E281" i="7" s="1"/>
  <c r="D281" i="8"/>
  <c r="G281" i="8" s="1"/>
  <c r="C125" i="6"/>
  <c r="E63" i="6"/>
  <c r="D63" i="6" s="1"/>
  <c r="E282" i="8" l="1"/>
  <c r="F281" i="8"/>
  <c r="D281" i="7"/>
  <c r="F281" i="7" s="1"/>
  <c r="C126" i="6"/>
  <c r="G63" i="6"/>
  <c r="F63" i="6"/>
  <c r="G281" i="7" l="1"/>
  <c r="E282" i="7" s="1"/>
  <c r="D282" i="8"/>
  <c r="G282" i="8" s="1"/>
  <c r="D282" i="7"/>
  <c r="F282" i="7" s="1"/>
  <c r="C127" i="6"/>
  <c r="E64" i="6"/>
  <c r="D64" i="6" s="1"/>
  <c r="G282" i="7" l="1"/>
  <c r="E283" i="8"/>
  <c r="F282" i="8"/>
  <c r="E283" i="7"/>
  <c r="C128" i="6"/>
  <c r="G64" i="6"/>
  <c r="F64" i="6"/>
  <c r="D283" i="8" l="1"/>
  <c r="G283" i="8" s="1"/>
  <c r="D283" i="7"/>
  <c r="F283" i="7" s="1"/>
  <c r="C129" i="6"/>
  <c r="E65" i="6"/>
  <c r="D65" i="6" s="1"/>
  <c r="G283" i="7" l="1"/>
  <c r="E284" i="8"/>
  <c r="F283" i="8"/>
  <c r="E284" i="7"/>
  <c r="C130" i="6"/>
  <c r="G65" i="6"/>
  <c r="F65" i="6"/>
  <c r="D284" i="8" l="1"/>
  <c r="G284" i="8" s="1"/>
  <c r="D284" i="7"/>
  <c r="G284" i="7" s="1"/>
  <c r="E285" i="7" s="1"/>
  <c r="C131" i="6"/>
  <c r="E66" i="6"/>
  <c r="D66" i="6" s="1"/>
  <c r="E285" i="8" l="1"/>
  <c r="F284" i="8"/>
  <c r="D285" i="7"/>
  <c r="F285" i="7" s="1"/>
  <c r="F284" i="7"/>
  <c r="C132" i="6"/>
  <c r="G66" i="6"/>
  <c r="F66" i="6"/>
  <c r="D285" i="8" l="1"/>
  <c r="G285" i="8" s="1"/>
  <c r="G285" i="7"/>
  <c r="E286" i="7" s="1"/>
  <c r="C133" i="6"/>
  <c r="E67" i="6"/>
  <c r="E286" i="8" l="1"/>
  <c r="F285" i="8"/>
  <c r="D286" i="7"/>
  <c r="F286" i="7" s="1"/>
  <c r="D67" i="6"/>
  <c r="F67" i="6" s="1"/>
  <c r="C134" i="6"/>
  <c r="G67" i="6" l="1"/>
  <c r="D286" i="8"/>
  <c r="G286" i="8" s="1"/>
  <c r="G286" i="7"/>
  <c r="E287" i="7" s="1"/>
  <c r="C135" i="6"/>
  <c r="E68" i="6"/>
  <c r="E287" i="8" l="1"/>
  <c r="F286" i="8"/>
  <c r="D287" i="7"/>
  <c r="F287" i="7" s="1"/>
  <c r="D68" i="6"/>
  <c r="F68" i="6" s="1"/>
  <c r="C136" i="6"/>
  <c r="G68" i="6" l="1"/>
  <c r="D287" i="8"/>
  <c r="G287" i="8" s="1"/>
  <c r="G287" i="7"/>
  <c r="E288" i="7" s="1"/>
  <c r="C137" i="6"/>
  <c r="E69" i="6"/>
  <c r="E288" i="8" l="1"/>
  <c r="F287" i="8"/>
  <c r="D288" i="7"/>
  <c r="F288" i="7" s="1"/>
  <c r="D69" i="6"/>
  <c r="F69" i="6" s="1"/>
  <c r="C138" i="6"/>
  <c r="G69" i="6" l="1"/>
  <c r="G288" i="7"/>
  <c r="E289" i="7" s="1"/>
  <c r="D288" i="8"/>
  <c r="G288" i="8" s="1"/>
  <c r="C139" i="6"/>
  <c r="E70" i="6"/>
  <c r="E289" i="8" l="1"/>
  <c r="F288" i="8"/>
  <c r="D289" i="7"/>
  <c r="F289" i="7" s="1"/>
  <c r="D70" i="6"/>
  <c r="F70" i="6" s="1"/>
  <c r="C140" i="6"/>
  <c r="G70" i="6" l="1"/>
  <c r="G289" i="7"/>
  <c r="D289" i="8"/>
  <c r="G289" i="8" s="1"/>
  <c r="E290" i="7"/>
  <c r="C141" i="6"/>
  <c r="E71" i="6"/>
  <c r="E290" i="8" l="1"/>
  <c r="F289" i="8"/>
  <c r="D290" i="7"/>
  <c r="F290" i="7" s="1"/>
  <c r="D71" i="6"/>
  <c r="F71" i="6" s="1"/>
  <c r="C142" i="6"/>
  <c r="G71" i="6" l="1"/>
  <c r="D290" i="8"/>
  <c r="G290" i="8" s="1"/>
  <c r="G290" i="7"/>
  <c r="E291" i="7"/>
  <c r="C143" i="6"/>
  <c r="E72" i="6"/>
  <c r="E291" i="8" l="1"/>
  <c r="F290" i="8"/>
  <c r="D291" i="7"/>
  <c r="F291" i="7" s="1"/>
  <c r="D72" i="6"/>
  <c r="F72" i="6" s="1"/>
  <c r="C144" i="6"/>
  <c r="G72" i="6" l="1"/>
  <c r="D291" i="8"/>
  <c r="G291" i="8" s="1"/>
  <c r="G291" i="7"/>
  <c r="E292" i="7"/>
  <c r="C145" i="6"/>
  <c r="E73" i="6"/>
  <c r="E292" i="8" l="1"/>
  <c r="F291" i="8"/>
  <c r="D292" i="7"/>
  <c r="F292" i="7" s="1"/>
  <c r="H33" i="1"/>
  <c r="D73" i="6"/>
  <c r="G73" i="6" s="1"/>
  <c r="C146" i="6"/>
  <c r="F73" i="6" l="1"/>
  <c r="H41" i="1" s="1"/>
  <c r="H44" i="1" s="1"/>
  <c r="D292" i="8"/>
  <c r="G292" i="8" s="1"/>
  <c r="G292" i="7"/>
  <c r="E293" i="7" s="1"/>
  <c r="C147" i="6"/>
  <c r="E74" i="6"/>
  <c r="D74" i="6" s="1"/>
  <c r="E293" i="8" l="1"/>
  <c r="F292" i="8"/>
  <c r="D293" i="7"/>
  <c r="G293" i="7" s="1"/>
  <c r="E294" i="7" s="1"/>
  <c r="C148" i="6"/>
  <c r="G74" i="6"/>
  <c r="F74" i="6"/>
  <c r="D293" i="8" l="1"/>
  <c r="G293" i="8" s="1"/>
  <c r="D294" i="7"/>
  <c r="F294" i="7" s="1"/>
  <c r="F293" i="7"/>
  <c r="C149" i="6"/>
  <c r="E75" i="6"/>
  <c r="D75" i="6" s="1"/>
  <c r="F293" i="8" l="1"/>
  <c r="E294" i="8"/>
  <c r="G294" i="7"/>
  <c r="E295" i="7"/>
  <c r="C150" i="6"/>
  <c r="G75" i="6"/>
  <c r="F75" i="6"/>
  <c r="D294" i="8" l="1"/>
  <c r="G294" i="8" s="1"/>
  <c r="D295" i="7"/>
  <c r="G295" i="7" s="1"/>
  <c r="E296" i="7" s="1"/>
  <c r="C151" i="6"/>
  <c r="E76" i="6"/>
  <c r="D76" i="6" s="1"/>
  <c r="E295" i="8" l="1"/>
  <c r="F294" i="8"/>
  <c r="D296" i="7"/>
  <c r="F296" i="7" s="1"/>
  <c r="F295" i="7"/>
  <c r="C152" i="6"/>
  <c r="G76" i="6"/>
  <c r="F76" i="6"/>
  <c r="D295" i="8" l="1"/>
  <c r="G295" i="8" s="1"/>
  <c r="G296" i="7"/>
  <c r="E297" i="7"/>
  <c r="C153" i="6"/>
  <c r="E77" i="6"/>
  <c r="D77" i="6" s="1"/>
  <c r="E296" i="8" l="1"/>
  <c r="F295" i="8"/>
  <c r="D297" i="7"/>
  <c r="F297" i="7" s="1"/>
  <c r="C154" i="6"/>
  <c r="G77" i="6"/>
  <c r="F77" i="6"/>
  <c r="G297" i="7" l="1"/>
  <c r="D296" i="8"/>
  <c r="G296" i="8" s="1"/>
  <c r="E298" i="7"/>
  <c r="C155" i="6"/>
  <c r="E78" i="6"/>
  <c r="D78" i="6" s="1"/>
  <c r="E297" i="8" l="1"/>
  <c r="F296" i="8"/>
  <c r="D298" i="7"/>
  <c r="F298" i="7" s="1"/>
  <c r="G298" i="7"/>
  <c r="E299" i="7" s="1"/>
  <c r="C156" i="6"/>
  <c r="G78" i="6"/>
  <c r="F78" i="6"/>
  <c r="D297" i="8" l="1"/>
  <c r="G297" i="8" s="1"/>
  <c r="D299" i="7"/>
  <c r="F299" i="7" s="1"/>
  <c r="C157" i="6"/>
  <c r="E79" i="6"/>
  <c r="G299" i="7" l="1"/>
  <c r="E300" i="7" s="1"/>
  <c r="E298" i="8"/>
  <c r="F297" i="8"/>
  <c r="D300" i="7"/>
  <c r="F300" i="7" s="1"/>
  <c r="D79" i="6"/>
  <c r="F79" i="6" s="1"/>
  <c r="C158" i="6"/>
  <c r="G79" i="6" l="1"/>
  <c r="D298" i="8"/>
  <c r="G298" i="8" s="1"/>
  <c r="G300" i="7"/>
  <c r="E301" i="7"/>
  <c r="C159" i="6"/>
  <c r="E80" i="6"/>
  <c r="E299" i="8" l="1"/>
  <c r="F298" i="8"/>
  <c r="D301" i="7"/>
  <c r="G301" i="7" s="1"/>
  <c r="E302" i="7" s="1"/>
  <c r="D80" i="6"/>
  <c r="F80" i="6" s="1"/>
  <c r="C160" i="6"/>
  <c r="G80" i="6" l="1"/>
  <c r="E81" i="6" s="1"/>
  <c r="D299" i="8"/>
  <c r="G299" i="8" s="1"/>
  <c r="D302" i="7"/>
  <c r="F302" i="7" s="1"/>
  <c r="F301" i="7"/>
  <c r="C161" i="6"/>
  <c r="E300" i="8" l="1"/>
  <c r="F299" i="8"/>
  <c r="G302" i="7"/>
  <c r="E303" i="7" s="1"/>
  <c r="D81" i="6"/>
  <c r="F81" i="6" s="1"/>
  <c r="C162" i="6"/>
  <c r="G81" i="6" l="1"/>
  <c r="E82" i="6" s="1"/>
  <c r="D300" i="8"/>
  <c r="G300" i="8" s="1"/>
  <c r="D303" i="7"/>
  <c r="F303" i="7" s="1"/>
  <c r="C163" i="6"/>
  <c r="G303" i="7" l="1"/>
  <c r="E301" i="8"/>
  <c r="F300" i="8"/>
  <c r="D82" i="6"/>
  <c r="F82" i="6" s="1"/>
  <c r="E304" i="7"/>
  <c r="C164" i="6"/>
  <c r="G82" i="6" l="1"/>
  <c r="E83" i="6" s="1"/>
  <c r="D301" i="8"/>
  <c r="G301" i="8" s="1"/>
  <c r="D304" i="7"/>
  <c r="F304" i="7" s="1"/>
  <c r="D83" i="6"/>
  <c r="C165" i="6"/>
  <c r="F83" i="6" l="1"/>
  <c r="G83" i="6"/>
  <c r="E84" i="6" s="1"/>
  <c r="E302" i="8"/>
  <c r="F301" i="8"/>
  <c r="G304" i="7"/>
  <c r="E305" i="7" s="1"/>
  <c r="C166" i="6"/>
  <c r="D302" i="8" l="1"/>
  <c r="G302" i="8" s="1"/>
  <c r="D305" i="7"/>
  <c r="F305" i="7" s="1"/>
  <c r="D84" i="6"/>
  <c r="F84" i="6" s="1"/>
  <c r="C167" i="6"/>
  <c r="G84" i="6" l="1"/>
  <c r="E303" i="8"/>
  <c r="F302" i="8"/>
  <c r="G305" i="7"/>
  <c r="E306" i="7" s="1"/>
  <c r="C168" i="6"/>
  <c r="E85" i="6"/>
  <c r="D303" i="8" l="1"/>
  <c r="G303" i="8" s="1"/>
  <c r="D306" i="7"/>
  <c r="F306" i="7" s="1"/>
  <c r="I33" i="1"/>
  <c r="D85" i="6"/>
  <c r="G85" i="6" s="1"/>
  <c r="C169" i="6"/>
  <c r="F85" i="6" l="1"/>
  <c r="I41" i="1" s="1"/>
  <c r="I44" i="1" s="1"/>
  <c r="E304" i="8"/>
  <c r="F303" i="8"/>
  <c r="G306" i="7"/>
  <c r="E307" i="7" s="1"/>
  <c r="C170" i="6"/>
  <c r="E86" i="6"/>
  <c r="D86" i="6" s="1"/>
  <c r="D304" i="8" l="1"/>
  <c r="G304" i="8" s="1"/>
  <c r="D307" i="7"/>
  <c r="G307" i="7" s="1"/>
  <c r="E308" i="7" s="1"/>
  <c r="C171" i="6"/>
  <c r="G86" i="6"/>
  <c r="F86" i="6"/>
  <c r="E305" i="8" l="1"/>
  <c r="F304" i="8"/>
  <c r="D308" i="7"/>
  <c r="F308" i="7" s="1"/>
  <c r="F307" i="7"/>
  <c r="C172" i="6"/>
  <c r="E87" i="6"/>
  <c r="D87" i="6" s="1"/>
  <c r="G308" i="7" l="1"/>
  <c r="E309" i="7" s="1"/>
  <c r="D309" i="7" s="1"/>
  <c r="F309" i="7" s="1"/>
  <c r="D305" i="8"/>
  <c r="G305" i="8" s="1"/>
  <c r="C173" i="6"/>
  <c r="G87" i="6"/>
  <c r="F87" i="6"/>
  <c r="G309" i="7" l="1"/>
  <c r="E310" i="7" s="1"/>
  <c r="D310" i="7" s="1"/>
  <c r="F310" i="7" s="1"/>
  <c r="E306" i="8"/>
  <c r="F305" i="8"/>
  <c r="C174" i="6"/>
  <c r="E88" i="6"/>
  <c r="D88" i="6" s="1"/>
  <c r="G310" i="7" l="1"/>
  <c r="E311" i="7" s="1"/>
  <c r="D306" i="8"/>
  <c r="G306" i="8" s="1"/>
  <c r="D311" i="7"/>
  <c r="F311" i="7" s="1"/>
  <c r="C175" i="6"/>
  <c r="G88" i="6"/>
  <c r="F88" i="6"/>
  <c r="G311" i="7" l="1"/>
  <c r="E312" i="7" s="1"/>
  <c r="E307" i="8"/>
  <c r="F306" i="8"/>
  <c r="C176" i="6"/>
  <c r="E89" i="6"/>
  <c r="D89" i="6" s="1"/>
  <c r="D307" i="8" l="1"/>
  <c r="G307" i="8" s="1"/>
  <c r="D312" i="7"/>
  <c r="F312" i="7" s="1"/>
  <c r="C177" i="6"/>
  <c r="G89" i="6"/>
  <c r="F89" i="6"/>
  <c r="G312" i="7" l="1"/>
  <c r="F307" i="8"/>
  <c r="E308" i="8"/>
  <c r="E313" i="7"/>
  <c r="C178" i="6"/>
  <c r="E90" i="6"/>
  <c r="D90" i="6" s="1"/>
  <c r="D308" i="8" l="1"/>
  <c r="G308" i="8" s="1"/>
  <c r="D313" i="7"/>
  <c r="F313" i="7" s="1"/>
  <c r="G313" i="7"/>
  <c r="C179" i="6"/>
  <c r="G90" i="6"/>
  <c r="F90" i="6"/>
  <c r="E309" i="8" l="1"/>
  <c r="F308" i="8"/>
  <c r="E314" i="7"/>
  <c r="C180" i="6"/>
  <c r="E91" i="6"/>
  <c r="D309" i="8" l="1"/>
  <c r="G309" i="8" s="1"/>
  <c r="D314" i="7"/>
  <c r="F314" i="7" s="1"/>
  <c r="D91" i="6"/>
  <c r="F91" i="6" s="1"/>
  <c r="C181" i="6"/>
  <c r="G91" i="6" l="1"/>
  <c r="G314" i="7"/>
  <c r="E315" i="7" s="1"/>
  <c r="D315" i="7" s="1"/>
  <c r="F315" i="7" s="1"/>
  <c r="E310" i="8"/>
  <c r="F309" i="8"/>
  <c r="C182" i="6"/>
  <c r="E92" i="6"/>
  <c r="G315" i="7" l="1"/>
  <c r="E316" i="7" s="1"/>
  <c r="D310" i="8"/>
  <c r="G310" i="8" s="1"/>
  <c r="D316" i="7"/>
  <c r="F316" i="7" s="1"/>
  <c r="D92" i="6"/>
  <c r="F92" i="6" s="1"/>
  <c r="C183" i="6"/>
  <c r="G92" i="6" l="1"/>
  <c r="E311" i="8"/>
  <c r="F310" i="8"/>
  <c r="G316" i="7"/>
  <c r="E317" i="7" s="1"/>
  <c r="C184" i="6"/>
  <c r="E93" i="6"/>
  <c r="D311" i="8" l="1"/>
  <c r="G311" i="8" s="1"/>
  <c r="D317" i="7"/>
  <c r="G317" i="7" s="1"/>
  <c r="E318" i="7" s="1"/>
  <c r="D93" i="6"/>
  <c r="F93" i="6" s="1"/>
  <c r="C185" i="6"/>
  <c r="G93" i="6" l="1"/>
  <c r="E94" i="6" s="1"/>
  <c r="E312" i="8"/>
  <c r="F311" i="8"/>
  <c r="D318" i="7"/>
  <c r="F318" i="7" s="1"/>
  <c r="F317" i="7"/>
  <c r="C186" i="6"/>
  <c r="G318" i="7" l="1"/>
  <c r="E319" i="7" s="1"/>
  <c r="D319" i="7" s="1"/>
  <c r="F319" i="7" s="1"/>
  <c r="D312" i="8"/>
  <c r="G312" i="8" s="1"/>
  <c r="D94" i="6"/>
  <c r="F94" i="6" s="1"/>
  <c r="C187" i="6"/>
  <c r="G94" i="6" l="1"/>
  <c r="E95" i="6" s="1"/>
  <c r="G319" i="7"/>
  <c r="E320" i="7" s="1"/>
  <c r="D320" i="7" s="1"/>
  <c r="F320" i="7" s="1"/>
  <c r="E313" i="8"/>
  <c r="F312" i="8"/>
  <c r="C188" i="6"/>
  <c r="G320" i="7" l="1"/>
  <c r="E321" i="7" s="1"/>
  <c r="D313" i="8"/>
  <c r="G313" i="8" s="1"/>
  <c r="D95" i="6"/>
  <c r="F95" i="6" s="1"/>
  <c r="C189" i="6"/>
  <c r="G95" i="6" l="1"/>
  <c r="E96" i="6" s="1"/>
  <c r="E314" i="8"/>
  <c r="F313" i="8"/>
  <c r="D321" i="7"/>
  <c r="F321" i="7" s="1"/>
  <c r="C190" i="6"/>
  <c r="G321" i="7" l="1"/>
  <c r="D314" i="8"/>
  <c r="G314" i="8" s="1"/>
  <c r="D96" i="6"/>
  <c r="F96" i="6" s="1"/>
  <c r="E322" i="7"/>
  <c r="C191" i="6"/>
  <c r="G96" i="6" l="1"/>
  <c r="E315" i="8"/>
  <c r="F314" i="8"/>
  <c r="D322" i="7"/>
  <c r="G322" i="7" s="1"/>
  <c r="E323" i="7" s="1"/>
  <c r="C192" i="6"/>
  <c r="E97" i="6"/>
  <c r="D315" i="8" l="1"/>
  <c r="G315" i="8" s="1"/>
  <c r="D323" i="7"/>
  <c r="F323" i="7" s="1"/>
  <c r="F322" i="7"/>
  <c r="J33" i="1"/>
  <c r="D97" i="6"/>
  <c r="G97" i="6" s="1"/>
  <c r="C193" i="6"/>
  <c r="G323" i="7" l="1"/>
  <c r="E316" i="8"/>
  <c r="F315" i="8"/>
  <c r="F97" i="6"/>
  <c r="J41" i="1" s="1"/>
  <c r="J44" i="1" s="1"/>
  <c r="E324" i="7"/>
  <c r="C194" i="6"/>
  <c r="E98" i="6"/>
  <c r="D98" i="6" s="1"/>
  <c r="D316" i="8" l="1"/>
  <c r="G316" i="8" s="1"/>
  <c r="D324" i="7"/>
  <c r="F324" i="7" s="1"/>
  <c r="C195" i="6"/>
  <c r="G98" i="6"/>
  <c r="F98" i="6"/>
  <c r="G324" i="7" l="1"/>
  <c r="E325" i="7" s="1"/>
  <c r="E317" i="8"/>
  <c r="F316" i="8"/>
  <c r="C196" i="6"/>
  <c r="E99" i="6"/>
  <c r="D99" i="6" s="1"/>
  <c r="D317" i="8" l="1"/>
  <c r="G317" i="8" s="1"/>
  <c r="D325" i="7"/>
  <c r="F325" i="7" s="1"/>
  <c r="C197" i="6"/>
  <c r="G99" i="6"/>
  <c r="F99" i="6"/>
  <c r="G325" i="7" l="1"/>
  <c r="E326" i="7" s="1"/>
  <c r="D326" i="7" s="1"/>
  <c r="F326" i="7" s="1"/>
  <c r="E318" i="8"/>
  <c r="F317" i="8"/>
  <c r="C198" i="6"/>
  <c r="E100" i="6"/>
  <c r="D100" i="6" s="1"/>
  <c r="G326" i="7" l="1"/>
  <c r="E327" i="7" s="1"/>
  <c r="D327" i="7" s="1"/>
  <c r="F327" i="7" s="1"/>
  <c r="D318" i="8"/>
  <c r="G318" i="8" s="1"/>
  <c r="C199" i="6"/>
  <c r="G100" i="6"/>
  <c r="F100" i="6"/>
  <c r="G327" i="7" l="1"/>
  <c r="E328" i="7" s="1"/>
  <c r="D328" i="7" s="1"/>
  <c r="F328" i="7" s="1"/>
  <c r="E319" i="8"/>
  <c r="F318" i="8"/>
  <c r="C200" i="6"/>
  <c r="E101" i="6"/>
  <c r="D101" i="6" s="1"/>
  <c r="D319" i="8" l="1"/>
  <c r="G319" i="8" s="1"/>
  <c r="G328" i="7"/>
  <c r="E329" i="7"/>
  <c r="C201" i="6"/>
  <c r="G101" i="6"/>
  <c r="F101" i="6"/>
  <c r="E320" i="8" l="1"/>
  <c r="F319" i="8"/>
  <c r="D329" i="7"/>
  <c r="F329" i="7" s="1"/>
  <c r="C202" i="6"/>
  <c r="E102" i="6"/>
  <c r="D102" i="6" s="1"/>
  <c r="G329" i="7" l="1"/>
  <c r="E330" i="7" s="1"/>
  <c r="D330" i="7" s="1"/>
  <c r="F330" i="7" s="1"/>
  <c r="D320" i="8"/>
  <c r="G320" i="8" s="1"/>
  <c r="C203" i="6"/>
  <c r="G102" i="6"/>
  <c r="F102" i="6"/>
  <c r="G330" i="7" l="1"/>
  <c r="E331" i="7" s="1"/>
  <c r="E321" i="8"/>
  <c r="F320" i="8"/>
  <c r="D331" i="7"/>
  <c r="F331" i="7" s="1"/>
  <c r="C204" i="6"/>
  <c r="E103" i="6"/>
  <c r="G331" i="7" l="1"/>
  <c r="D321" i="8"/>
  <c r="G321" i="8" s="1"/>
  <c r="D103" i="6"/>
  <c r="F103" i="6" s="1"/>
  <c r="E332" i="7"/>
  <c r="C205" i="6"/>
  <c r="G103" i="6" l="1"/>
  <c r="E104" i="6" s="1"/>
  <c r="E322" i="8"/>
  <c r="F321" i="8"/>
  <c r="D332" i="7"/>
  <c r="F332" i="7" s="1"/>
  <c r="C206" i="6"/>
  <c r="G332" i="7" l="1"/>
  <c r="E333" i="7" s="1"/>
  <c r="D322" i="8"/>
  <c r="G322" i="8" s="1"/>
  <c r="D104" i="6"/>
  <c r="F104" i="6" s="1"/>
  <c r="C207" i="6"/>
  <c r="G104" i="6" l="1"/>
  <c r="E105" i="6" s="1"/>
  <c r="E323" i="8"/>
  <c r="F322" i="8"/>
  <c r="D333" i="7"/>
  <c r="F333" i="7" s="1"/>
  <c r="C208" i="6"/>
  <c r="G333" i="7" l="1"/>
  <c r="D323" i="8"/>
  <c r="G323" i="8" s="1"/>
  <c r="D105" i="6"/>
  <c r="F105" i="6" s="1"/>
  <c r="E334" i="7"/>
  <c r="C209" i="6"/>
  <c r="G105" i="6" l="1"/>
  <c r="E324" i="8"/>
  <c r="F323" i="8"/>
  <c r="D334" i="7"/>
  <c r="G334" i="7" s="1"/>
  <c r="E335" i="7" s="1"/>
  <c r="C210" i="6"/>
  <c r="E106" i="6"/>
  <c r="D324" i="8" l="1"/>
  <c r="G324" i="8" s="1"/>
  <c r="D335" i="7"/>
  <c r="G335" i="7" s="1"/>
  <c r="E336" i="7" s="1"/>
  <c r="F334" i="7"/>
  <c r="D106" i="6"/>
  <c r="F106" i="6" s="1"/>
  <c r="C211" i="6"/>
  <c r="G106" i="6" l="1"/>
  <c r="E325" i="8"/>
  <c r="F324" i="8"/>
  <c r="D336" i="7"/>
  <c r="F336" i="7" s="1"/>
  <c r="F335" i="7"/>
  <c r="C212" i="6"/>
  <c r="E107" i="6"/>
  <c r="G336" i="7" l="1"/>
  <c r="E337" i="7" s="1"/>
  <c r="D325" i="8"/>
  <c r="G325" i="8" s="1"/>
  <c r="D107" i="6"/>
  <c r="F107" i="6" s="1"/>
  <c r="C213" i="6"/>
  <c r="G107" i="6" l="1"/>
  <c r="E326" i="8"/>
  <c r="F325" i="8"/>
  <c r="D337" i="7"/>
  <c r="F337" i="7" s="1"/>
  <c r="C214" i="6"/>
  <c r="E108" i="6"/>
  <c r="G337" i="7" l="1"/>
  <c r="E338" i="7" s="1"/>
  <c r="D326" i="8"/>
  <c r="G326" i="8" s="1"/>
  <c r="D108" i="6"/>
  <c r="F108" i="6" s="1"/>
  <c r="C215" i="6"/>
  <c r="G108" i="6" l="1"/>
  <c r="E109" i="6" s="1"/>
  <c r="E327" i="8"/>
  <c r="F326" i="8"/>
  <c r="D338" i="7"/>
  <c r="G338" i="7" s="1"/>
  <c r="E339" i="7" s="1"/>
  <c r="C216" i="6"/>
  <c r="D327" i="8" l="1"/>
  <c r="G327" i="8" s="1"/>
  <c r="D339" i="7"/>
  <c r="F339" i="7" s="1"/>
  <c r="F338" i="7"/>
  <c r="K33" i="1"/>
  <c r="D109" i="6"/>
  <c r="F109" i="6" s="1"/>
  <c r="K41" i="1" s="1"/>
  <c r="C217" i="6"/>
  <c r="G109" i="6" l="1"/>
  <c r="G339" i="7"/>
  <c r="E328" i="8"/>
  <c r="F327" i="8"/>
  <c r="E340" i="7"/>
  <c r="C218" i="6"/>
  <c r="E110" i="6"/>
  <c r="D110" i="6" s="1"/>
  <c r="K44" i="1"/>
  <c r="D328" i="8" l="1"/>
  <c r="G328" i="8" s="1"/>
  <c r="D340" i="7"/>
  <c r="F340" i="7" s="1"/>
  <c r="C219" i="6"/>
  <c r="G110" i="6"/>
  <c r="F110" i="6"/>
  <c r="G340" i="7" l="1"/>
  <c r="E329" i="8"/>
  <c r="F328" i="8"/>
  <c r="E341" i="7"/>
  <c r="C220" i="6"/>
  <c r="E111" i="6"/>
  <c r="D111" i="6" s="1"/>
  <c r="D329" i="8" l="1"/>
  <c r="G329" i="8" s="1"/>
  <c r="D341" i="7"/>
  <c r="F341" i="7" s="1"/>
  <c r="C221" i="6"/>
  <c r="G111" i="6"/>
  <c r="F111" i="6"/>
  <c r="G341" i="7" l="1"/>
  <c r="E342" i="7" s="1"/>
  <c r="E330" i="8"/>
  <c r="F329" i="8"/>
  <c r="C222" i="6"/>
  <c r="E112" i="6"/>
  <c r="D112" i="6" s="1"/>
  <c r="D330" i="8" l="1"/>
  <c r="G330" i="8" s="1"/>
  <c r="D342" i="7"/>
  <c r="F342" i="7" s="1"/>
  <c r="C223" i="6"/>
  <c r="G112" i="6"/>
  <c r="F112" i="6"/>
  <c r="G342" i="7" l="1"/>
  <c r="E331" i="8"/>
  <c r="F330" i="8"/>
  <c r="E343" i="7"/>
  <c r="C224" i="6"/>
  <c r="D331" i="8" l="1"/>
  <c r="G331" i="8" s="1"/>
  <c r="D343" i="7"/>
  <c r="F343" i="7" s="1"/>
  <c r="G343" i="7"/>
  <c r="C225" i="6"/>
  <c r="E113" i="6"/>
  <c r="D113" i="6" s="1"/>
  <c r="F331" i="8" l="1"/>
  <c r="E332" i="8"/>
  <c r="E344" i="7"/>
  <c r="C226" i="6"/>
  <c r="G113" i="6"/>
  <c r="F113" i="6"/>
  <c r="D332" i="8" l="1"/>
  <c r="G332" i="8" s="1"/>
  <c r="D344" i="7"/>
  <c r="F344" i="7" s="1"/>
  <c r="G344" i="7"/>
  <c r="C227" i="6"/>
  <c r="E114" i="6"/>
  <c r="D114" i="6" s="1"/>
  <c r="E333" i="8" l="1"/>
  <c r="F332" i="8"/>
  <c r="E345" i="7"/>
  <c r="C228" i="6"/>
  <c r="G114" i="6"/>
  <c r="F114" i="6"/>
  <c r="D333" i="8" l="1"/>
  <c r="G333" i="8" s="1"/>
  <c r="D345" i="7"/>
  <c r="F345" i="7" s="1"/>
  <c r="C229" i="6"/>
  <c r="E115" i="6"/>
  <c r="G345" i="7" l="1"/>
  <c r="E346" i="7" s="1"/>
  <c r="E334" i="8"/>
  <c r="F333" i="8"/>
  <c r="D115" i="6"/>
  <c r="F115" i="6" s="1"/>
  <c r="C230" i="6"/>
  <c r="G115" i="6" l="1"/>
  <c r="D334" i="8"/>
  <c r="G334" i="8" s="1"/>
  <c r="D346" i="7"/>
  <c r="G346" i="7" s="1"/>
  <c r="E347" i="7" s="1"/>
  <c r="C231" i="6"/>
  <c r="E116" i="6"/>
  <c r="E335" i="8" l="1"/>
  <c r="F334" i="8"/>
  <c r="D347" i="7"/>
  <c r="F347" i="7" s="1"/>
  <c r="F346" i="7"/>
  <c r="D116" i="6"/>
  <c r="F116" i="6" s="1"/>
  <c r="C232" i="6"/>
  <c r="G347" i="7" l="1"/>
  <c r="E348" i="7" s="1"/>
  <c r="D335" i="8"/>
  <c r="G335" i="8" s="1"/>
  <c r="G116" i="6"/>
  <c r="E117" i="6" s="1"/>
  <c r="C233" i="6"/>
  <c r="E336" i="8" l="1"/>
  <c r="F335" i="8"/>
  <c r="D348" i="7"/>
  <c r="G348" i="7" s="1"/>
  <c r="E349" i="7" s="1"/>
  <c r="D117" i="6"/>
  <c r="F117" i="6" s="1"/>
  <c r="C234" i="6"/>
  <c r="G117" i="6" l="1"/>
  <c r="D336" i="8"/>
  <c r="G336" i="8" s="1"/>
  <c r="D349" i="7"/>
  <c r="F349" i="7" s="1"/>
  <c r="F348" i="7"/>
  <c r="C235" i="6"/>
  <c r="E118" i="6"/>
  <c r="E337" i="8" l="1"/>
  <c r="F336" i="8"/>
  <c r="G349" i="7"/>
  <c r="E350" i="7" s="1"/>
  <c r="D118" i="6"/>
  <c r="F118" i="6" s="1"/>
  <c r="C236" i="6"/>
  <c r="G118" i="6" l="1"/>
  <c r="D337" i="8"/>
  <c r="G337" i="8" s="1"/>
  <c r="D350" i="7"/>
  <c r="F350" i="7" s="1"/>
  <c r="C237" i="6"/>
  <c r="E119" i="6"/>
  <c r="E338" i="8" l="1"/>
  <c r="F337" i="8"/>
  <c r="G350" i="7"/>
  <c r="E351" i="7" s="1"/>
  <c r="D119" i="6"/>
  <c r="F119" i="6" s="1"/>
  <c r="C238" i="6"/>
  <c r="G119" i="6" l="1"/>
  <c r="D338" i="8"/>
  <c r="G338" i="8" s="1"/>
  <c r="D351" i="7"/>
  <c r="F351" i="7" s="1"/>
  <c r="C239" i="6"/>
  <c r="E120" i="6"/>
  <c r="E339" i="8" l="1"/>
  <c r="F338" i="8"/>
  <c r="G351" i="7"/>
  <c r="E352" i="7" s="1"/>
  <c r="D120" i="6"/>
  <c r="F120" i="6" s="1"/>
  <c r="C240" i="6"/>
  <c r="G120" i="6" l="1"/>
  <c r="D339" i="8"/>
  <c r="G339" i="8" s="1"/>
  <c r="D352" i="7"/>
  <c r="F352" i="7" s="1"/>
  <c r="C241" i="6"/>
  <c r="E121" i="6"/>
  <c r="E340" i="8" l="1"/>
  <c r="F339" i="8"/>
  <c r="G352" i="7"/>
  <c r="E353" i="7" s="1"/>
  <c r="L33" i="1"/>
  <c r="D121" i="6"/>
  <c r="G121" i="6" s="1"/>
  <c r="C242" i="6"/>
  <c r="F121" i="6" l="1"/>
  <c r="L41" i="1" s="1"/>
  <c r="L44" i="1" s="1"/>
  <c r="D340" i="8"/>
  <c r="G340" i="8" s="1"/>
  <c r="D353" i="7"/>
  <c r="F353" i="7" s="1"/>
  <c r="C243" i="6"/>
  <c r="E122" i="6"/>
  <c r="D122" i="6" s="1"/>
  <c r="G353" i="7" l="1"/>
  <c r="E354" i="7" s="1"/>
  <c r="E341" i="8"/>
  <c r="F340" i="8"/>
  <c r="D354" i="7"/>
  <c r="F354" i="7" s="1"/>
  <c r="C244" i="6"/>
  <c r="G122" i="6"/>
  <c r="F122" i="6"/>
  <c r="G354" i="7" l="1"/>
  <c r="E355" i="7" s="1"/>
  <c r="D341" i="8"/>
  <c r="G341" i="8" s="1"/>
  <c r="D355" i="7"/>
  <c r="F355" i="7" s="1"/>
  <c r="C245" i="6"/>
  <c r="E123" i="6"/>
  <c r="D123" i="6" s="1"/>
  <c r="E342" i="8" l="1"/>
  <c r="F341" i="8"/>
  <c r="G355" i="7"/>
  <c r="E356" i="7" s="1"/>
  <c r="C246" i="6"/>
  <c r="G123" i="6"/>
  <c r="F123" i="6"/>
  <c r="D342" i="8" l="1"/>
  <c r="G342" i="8" s="1"/>
  <c r="D356" i="7"/>
  <c r="F356" i="7" s="1"/>
  <c r="C247" i="6"/>
  <c r="E124" i="6"/>
  <c r="D124" i="6" s="1"/>
  <c r="G356" i="7" l="1"/>
  <c r="E357" i="7" s="1"/>
  <c r="E343" i="8"/>
  <c r="F342" i="8"/>
  <c r="D357" i="7"/>
  <c r="F357" i="7" s="1"/>
  <c r="C248" i="6"/>
  <c r="G124" i="6"/>
  <c r="F124" i="6"/>
  <c r="G357" i="7" l="1"/>
  <c r="E358" i="7" s="1"/>
  <c r="D343" i="8"/>
  <c r="G343" i="8" s="1"/>
  <c r="D358" i="7"/>
  <c r="F358" i="7" s="1"/>
  <c r="C249" i="6"/>
  <c r="E125" i="6"/>
  <c r="D125" i="6" s="1"/>
  <c r="G358" i="7" l="1"/>
  <c r="E359" i="7" s="1"/>
  <c r="E344" i="8"/>
  <c r="F343" i="8"/>
  <c r="D359" i="7"/>
  <c r="F359" i="7" s="1"/>
  <c r="C250" i="6"/>
  <c r="G125" i="6"/>
  <c r="F125" i="6"/>
  <c r="G359" i="7" l="1"/>
  <c r="E360" i="7" s="1"/>
  <c r="D344" i="8"/>
  <c r="G344" i="8" s="1"/>
  <c r="D360" i="7"/>
  <c r="F360" i="7" s="1"/>
  <c r="C251" i="6"/>
  <c r="E126" i="6"/>
  <c r="D126" i="6" s="1"/>
  <c r="G360" i="7" l="1"/>
  <c r="E361" i="7" s="1"/>
  <c r="E345" i="8"/>
  <c r="F344" i="8"/>
  <c r="D361" i="7"/>
  <c r="F361" i="7" s="1"/>
  <c r="C252" i="6"/>
  <c r="G126" i="6"/>
  <c r="F126" i="6"/>
  <c r="D345" i="8" l="1"/>
  <c r="G345" i="8" s="1"/>
  <c r="G361" i="7"/>
  <c r="E362" i="7" s="1"/>
  <c r="C253" i="6"/>
  <c r="E127" i="6"/>
  <c r="D127" i="6" l="1"/>
  <c r="F127" i="6" s="1"/>
  <c r="E346" i="8"/>
  <c r="F345" i="8"/>
  <c r="D362" i="7"/>
  <c r="G362" i="7" s="1"/>
  <c r="E363" i="7" s="1"/>
  <c r="C254" i="6"/>
  <c r="G127" i="6"/>
  <c r="D346" i="8" l="1"/>
  <c r="G346" i="8" s="1"/>
  <c r="D363" i="7"/>
  <c r="F363" i="7" s="1"/>
  <c r="F362" i="7"/>
  <c r="G363" i="7"/>
  <c r="E364" i="7" s="1"/>
  <c r="C255" i="6"/>
  <c r="E128" i="6"/>
  <c r="D128" i="6" l="1"/>
  <c r="F128" i="6" s="1"/>
  <c r="E347" i="8"/>
  <c r="F346" i="8"/>
  <c r="D364" i="7"/>
  <c r="F364" i="7" s="1"/>
  <c r="C256" i="6"/>
  <c r="G128" i="6"/>
  <c r="G364" i="7" l="1"/>
  <c r="E365" i="7" s="1"/>
  <c r="D347" i="8"/>
  <c r="G347" i="8" s="1"/>
  <c r="D365" i="7"/>
  <c r="F365" i="7" s="1"/>
  <c r="C257" i="6"/>
  <c r="E129" i="6"/>
  <c r="D129" i="6" l="1"/>
  <c r="F129" i="6" s="1"/>
  <c r="G365" i="7"/>
  <c r="E366" i="7" s="1"/>
  <c r="E348" i="8"/>
  <c r="F347" i="8"/>
  <c r="D366" i="7"/>
  <c r="F366" i="7" s="1"/>
  <c r="C258" i="6"/>
  <c r="G129" i="6" l="1"/>
  <c r="E130" i="6" s="1"/>
  <c r="G366" i="7"/>
  <c r="E367" i="7" s="1"/>
  <c r="D348" i="8"/>
  <c r="G348" i="8" s="1"/>
  <c r="D367" i="7"/>
  <c r="F367" i="7" s="1"/>
  <c r="C259" i="6"/>
  <c r="D130" i="6" l="1"/>
  <c r="F130" i="6" s="1"/>
  <c r="E349" i="8"/>
  <c r="F348" i="8"/>
  <c r="G367" i="7"/>
  <c r="E368" i="7" s="1"/>
  <c r="C260" i="6"/>
  <c r="G130" i="6"/>
  <c r="D349" i="8" l="1"/>
  <c r="G349" i="8" s="1"/>
  <c r="D368" i="7"/>
  <c r="F368" i="7" s="1"/>
  <c r="C261" i="6"/>
  <c r="E131" i="6"/>
  <c r="D131" i="6" l="1"/>
  <c r="F131" i="6" s="1"/>
  <c r="E350" i="8"/>
  <c r="F349" i="8"/>
  <c r="G368" i="7"/>
  <c r="E369" i="7" s="1"/>
  <c r="C262" i="6"/>
  <c r="G131" i="6"/>
  <c r="D350" i="8" l="1"/>
  <c r="G350" i="8" s="1"/>
  <c r="D369" i="7"/>
  <c r="F369" i="7" s="1"/>
  <c r="C263" i="6"/>
  <c r="E132" i="6"/>
  <c r="D132" i="6" l="1"/>
  <c r="F132" i="6" s="1"/>
  <c r="G369" i="7"/>
  <c r="E370" i="7" s="1"/>
  <c r="E351" i="8"/>
  <c r="F350" i="8"/>
  <c r="C264" i="6"/>
  <c r="G132" i="6"/>
  <c r="D351" i="8" l="1"/>
  <c r="G351" i="8" s="1"/>
  <c r="D370" i="7"/>
  <c r="G370" i="7" s="1"/>
  <c r="E371" i="7" s="1"/>
  <c r="C265" i="6"/>
  <c r="E133" i="6"/>
  <c r="M33" i="1" l="1"/>
  <c r="D133" i="6"/>
  <c r="E352" i="8"/>
  <c r="F351" i="8"/>
  <c r="D371" i="7"/>
  <c r="F371" i="7" s="1"/>
  <c r="F370" i="7"/>
  <c r="C266" i="6"/>
  <c r="G133" i="6"/>
  <c r="F133" i="6"/>
  <c r="M41" i="1" s="1"/>
  <c r="D352" i="8" l="1"/>
  <c r="G352" i="8" s="1"/>
  <c r="G371" i="7"/>
  <c r="E372" i="7" s="1"/>
  <c r="C267" i="6"/>
  <c r="M44" i="1"/>
  <c r="E353" i="8" l="1"/>
  <c r="F352" i="8"/>
  <c r="D372" i="7"/>
  <c r="F372" i="7" s="1"/>
  <c r="C268" i="6"/>
  <c r="E134" i="6"/>
  <c r="D134" i="6" s="1"/>
  <c r="G372" i="7" l="1"/>
  <c r="E373" i="7" s="1"/>
  <c r="D353" i="8"/>
  <c r="G353" i="8" s="1"/>
  <c r="C269" i="6"/>
  <c r="G134" i="6"/>
  <c r="F134" i="6"/>
  <c r="E354" i="8" l="1"/>
  <c r="F353" i="8"/>
  <c r="D373" i="7"/>
  <c r="F373" i="7" s="1"/>
  <c r="C270" i="6"/>
  <c r="E135" i="6"/>
  <c r="D135" i="6" s="1"/>
  <c r="G373" i="7" l="1"/>
  <c r="E374" i="7" s="1"/>
  <c r="D354" i="8"/>
  <c r="G354" i="8" s="1"/>
  <c r="C271" i="6"/>
  <c r="G135" i="6"/>
  <c r="F135" i="6"/>
  <c r="E355" i="8" l="1"/>
  <c r="F354" i="8"/>
  <c r="D374" i="7"/>
  <c r="F374" i="7" s="1"/>
  <c r="C272" i="6"/>
  <c r="E136" i="6"/>
  <c r="D136" i="6" s="1"/>
  <c r="G374" i="7" l="1"/>
  <c r="E375" i="7" s="1"/>
  <c r="D355" i="8"/>
  <c r="G355" i="8" s="1"/>
  <c r="C273" i="6"/>
  <c r="G136" i="6"/>
  <c r="F136" i="6"/>
  <c r="E356" i="8" l="1"/>
  <c r="F355" i="8"/>
  <c r="D375" i="7"/>
  <c r="G375" i="7" s="1"/>
  <c r="E376" i="7" s="1"/>
  <c r="C274" i="6"/>
  <c r="E137" i="6"/>
  <c r="D137" i="6" s="1"/>
  <c r="D356" i="8" l="1"/>
  <c r="G356" i="8" s="1"/>
  <c r="D376" i="7"/>
  <c r="F376" i="7" s="1"/>
  <c r="F375" i="7"/>
  <c r="C275" i="6"/>
  <c r="G137" i="6"/>
  <c r="F137" i="6"/>
  <c r="E357" i="8" l="1"/>
  <c r="F356" i="8"/>
  <c r="G376" i="7"/>
  <c r="E377" i="7" s="1"/>
  <c r="C276" i="6"/>
  <c r="E138" i="6"/>
  <c r="D138" i="6" s="1"/>
  <c r="D357" i="8" l="1"/>
  <c r="G357" i="8" s="1"/>
  <c r="D377" i="7"/>
  <c r="F377" i="7" s="1"/>
  <c r="C277" i="6"/>
  <c r="G138" i="6"/>
  <c r="F138" i="6"/>
  <c r="G377" i="7" l="1"/>
  <c r="E378" i="7" s="1"/>
  <c r="E358" i="8"/>
  <c r="F357" i="8"/>
  <c r="D378" i="7"/>
  <c r="F378" i="7" s="1"/>
  <c r="C278" i="6"/>
  <c r="E139" i="6"/>
  <c r="D139" i="6" l="1"/>
  <c r="F139" i="6" s="1"/>
  <c r="G378" i="7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D140" i="6" l="1"/>
  <c r="F140" i="6" s="1"/>
  <c r="D359" i="8"/>
  <c r="G359" i="8" s="1"/>
  <c r="D380" i="7"/>
  <c r="F380" i="7" s="1"/>
  <c r="C281" i="6"/>
  <c r="G140" i="6"/>
  <c r="G380" i="7" l="1"/>
  <c r="E381" i="7" s="1"/>
  <c r="E360" i="8"/>
  <c r="F359" i="8"/>
  <c r="C282" i="6"/>
  <c r="E141" i="6"/>
  <c r="D141" i="6" l="1"/>
  <c r="F141" i="6" s="1"/>
  <c r="D360" i="8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D142" i="6" l="1"/>
  <c r="F142" i="6" s="1"/>
  <c r="G382" i="7"/>
  <c r="E383" i="7" s="1"/>
  <c r="D361" i="8"/>
  <c r="G361" i="8" s="1"/>
  <c r="D383" i="7"/>
  <c r="F383" i="7" s="1"/>
  <c r="C285" i="6"/>
  <c r="G142" i="6"/>
  <c r="E143" i="6" s="1"/>
  <c r="D143" i="6" l="1"/>
  <c r="F143" i="6" s="1"/>
  <c r="G383" i="7"/>
  <c r="E362" i="8"/>
  <c r="F361" i="8"/>
  <c r="E384" i="7"/>
  <c r="C286" i="6"/>
  <c r="G143" i="6"/>
  <c r="E144" i="6" s="1"/>
  <c r="D144" i="6" l="1"/>
  <c r="F144" i="6" s="1"/>
  <c r="D362" i="8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l="1"/>
  <c r="D145" i="6"/>
  <c r="D363" i="8"/>
  <c r="G363" i="8" s="1"/>
  <c r="D385" i="7"/>
  <c r="F385" i="7" s="1"/>
  <c r="C289" i="6"/>
  <c r="G145" i="6"/>
  <c r="F145" i="6"/>
  <c r="N41" i="1" s="1"/>
  <c r="G385" i="7" l="1"/>
  <c r="E364" i="8"/>
  <c r="F363" i="8"/>
  <c r="E386" i="7"/>
  <c r="C290" i="6"/>
  <c r="N44" i="1"/>
  <c r="E146" i="6"/>
  <c r="D146" i="6" s="1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D147" i="6" s="1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148" i="6" s="1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D149" i="6" s="1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150" i="6" s="1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D151" i="6" l="1"/>
  <c r="F151" i="6" s="1"/>
  <c r="D369" i="8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D152" i="6" l="1"/>
  <c r="F152" i="6" s="1"/>
  <c r="D370" i="8"/>
  <c r="G370" i="8" s="1"/>
  <c r="D395" i="7"/>
  <c r="F395" i="7" s="1"/>
  <c r="F394" i="7"/>
  <c r="C303" i="6"/>
  <c r="G152" i="6"/>
  <c r="E371" i="8" l="1"/>
  <c r="F370" i="8"/>
  <c r="G395" i="7"/>
  <c r="E396" i="7" s="1"/>
  <c r="C304" i="6"/>
  <c r="E153" i="6"/>
  <c r="D153" i="6" l="1"/>
  <c r="F153" i="6" s="1"/>
  <c r="D371" i="8"/>
  <c r="G371" i="8" s="1"/>
  <c r="D396" i="7"/>
  <c r="F396" i="7" s="1"/>
  <c r="C305" i="6"/>
  <c r="G153" i="6" l="1"/>
  <c r="G396" i="7"/>
  <c r="E397" i="7" s="1"/>
  <c r="E372" i="8"/>
  <c r="F371" i="8"/>
  <c r="D397" i="7"/>
  <c r="F397" i="7" s="1"/>
  <c r="C306" i="6"/>
  <c r="E154" i="6"/>
  <c r="D154" i="6" l="1"/>
  <c r="F154" i="6" s="1"/>
  <c r="G397" i="7"/>
  <c r="E398" i="7" s="1"/>
  <c r="D372" i="8"/>
  <c r="G372" i="8" s="1"/>
  <c r="C307" i="6"/>
  <c r="G154" i="6"/>
  <c r="E373" i="8" l="1"/>
  <c r="F372" i="8"/>
  <c r="D398" i="7"/>
  <c r="F398" i="7" s="1"/>
  <c r="C308" i="6"/>
  <c r="E155" i="6"/>
  <c r="D155" i="6" l="1"/>
  <c r="F155" i="6" s="1"/>
  <c r="G398" i="7"/>
  <c r="E399" i="7" s="1"/>
  <c r="D373" i="8"/>
  <c r="G373" i="8" s="1"/>
  <c r="C309" i="6"/>
  <c r="G155" i="6"/>
  <c r="E374" i="8" l="1"/>
  <c r="F373" i="8"/>
  <c r="D399" i="7"/>
  <c r="F399" i="7" s="1"/>
  <c r="C310" i="6"/>
  <c r="E156" i="6"/>
  <c r="D156" i="6" l="1"/>
  <c r="F156" i="6" s="1"/>
  <c r="G399" i="7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l="1"/>
  <c r="D157" i="6"/>
  <c r="G400" i="7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C314" i="6"/>
  <c r="E158" i="6"/>
  <c r="D158" i="6" s="1"/>
  <c r="O44" i="1"/>
  <c r="G401" i="7" l="1"/>
  <c r="D376" i="8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159" i="6" s="1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160" i="6" s="1"/>
  <c r="D378" i="8" l="1"/>
  <c r="G378" i="8" s="1"/>
  <c r="D404" i="7"/>
  <c r="F404" i="7" s="1"/>
  <c r="C319" i="6"/>
  <c r="G160" i="6"/>
  <c r="F160" i="6"/>
  <c r="E379" i="8" l="1"/>
  <c r="F378" i="8"/>
  <c r="G404" i="7"/>
  <c r="E405" i="7" s="1"/>
  <c r="C320" i="6"/>
  <c r="D379" i="8" l="1"/>
  <c r="G379" i="8" s="1"/>
  <c r="D405" i="7"/>
  <c r="F405" i="7" s="1"/>
  <c r="C321" i="6"/>
  <c r="E161" i="6"/>
  <c r="D161" i="6" s="1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D162" i="6" s="1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D163" i="6" l="1"/>
  <c r="F163" i="6" s="1"/>
  <c r="E382" i="8"/>
  <c r="F381" i="8"/>
  <c r="D408" i="7"/>
  <c r="F408" i="7" s="1"/>
  <c r="C326" i="6"/>
  <c r="G163" i="6"/>
  <c r="G408" i="7" l="1"/>
  <c r="E409" i="7" s="1"/>
  <c r="D382" i="8"/>
  <c r="G382" i="8" s="1"/>
  <c r="C327" i="6"/>
  <c r="E164" i="6"/>
  <c r="D164" i="6" l="1"/>
  <c r="F164" i="6" s="1"/>
  <c r="E383" i="8"/>
  <c r="F382" i="8"/>
  <c r="D409" i="7"/>
  <c r="F409" i="7" s="1"/>
  <c r="C328" i="6"/>
  <c r="G164" i="6"/>
  <c r="G409" i="7" l="1"/>
  <c r="E410" i="7" s="1"/>
  <c r="D383" i="8"/>
  <c r="G383" i="8" s="1"/>
  <c r="C329" i="6"/>
  <c r="E165" i="6"/>
  <c r="D165" i="6" l="1"/>
  <c r="F165" i="6" s="1"/>
  <c r="E384" i="8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D166" i="6" l="1"/>
  <c r="F166" i="6" s="1"/>
  <c r="E385" i="8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D167" i="6" l="1"/>
  <c r="F167" i="6" s="1"/>
  <c r="E386" i="8"/>
  <c r="F385" i="8"/>
  <c r="E413" i="7"/>
  <c r="C334" i="6"/>
  <c r="G167" i="6"/>
  <c r="D386" i="8" l="1"/>
  <c r="G386" i="8" s="1"/>
  <c r="D413" i="7"/>
  <c r="F413" i="7" s="1"/>
  <c r="C335" i="6"/>
  <c r="E168" i="6"/>
  <c r="D168" i="6" l="1"/>
  <c r="F168" i="6" s="1"/>
  <c r="E387" i="8"/>
  <c r="F386" i="8"/>
  <c r="G413" i="7"/>
  <c r="E414" i="7" s="1"/>
  <c r="C336" i="6"/>
  <c r="G168" i="6"/>
  <c r="D387" i="8" l="1"/>
  <c r="G387" i="8" s="1"/>
  <c r="D414" i="7"/>
  <c r="G414" i="7" s="1"/>
  <c r="E415" i="7" s="1"/>
  <c r="C337" i="6"/>
  <c r="E169" i="6"/>
  <c r="D169" i="6" s="1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 s="1"/>
  <c r="C339" i="6"/>
  <c r="P44" i="1"/>
  <c r="E170" i="6"/>
  <c r="D170" i="6" s="1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D171" i="6" s="1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172" i="6" s="1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 s="1"/>
  <c r="C346" i="6"/>
  <c r="E173" i="6"/>
  <c r="D173" i="6" s="1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174" i="6" s="1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D175" i="6" l="1"/>
  <c r="F175" i="6" s="1"/>
  <c r="G422" i="7"/>
  <c r="E423" i="7" s="1"/>
  <c r="D394" i="8"/>
  <c r="G394" i="8" s="1"/>
  <c r="C351" i="6"/>
  <c r="G175" i="6" l="1"/>
  <c r="E395" i="8"/>
  <c r="F394" i="8"/>
  <c r="D423" i="7"/>
  <c r="F423" i="7" s="1"/>
  <c r="C352" i="6"/>
  <c r="E176" i="6"/>
  <c r="D176" i="6" l="1"/>
  <c r="F176" i="6" s="1"/>
  <c r="D395" i="8"/>
  <c r="G395" i="8" s="1"/>
  <c r="G423" i="7"/>
  <c r="E424" i="7"/>
  <c r="C353" i="6"/>
  <c r="G176" i="6"/>
  <c r="E396" i="8" l="1"/>
  <c r="F395" i="8"/>
  <c r="D424" i="7"/>
  <c r="F424" i="7" s="1"/>
  <c r="C354" i="6"/>
  <c r="E177" i="6"/>
  <c r="D177" i="6" l="1"/>
  <c r="F177" i="6" s="1"/>
  <c r="G424" i="7"/>
  <c r="E425" i="7" s="1"/>
  <c r="D396" i="8"/>
  <c r="G396" i="8" s="1"/>
  <c r="C355" i="6"/>
  <c r="G177" i="6"/>
  <c r="E397" i="8" l="1"/>
  <c r="F396" i="8"/>
  <c r="D425" i="7"/>
  <c r="F425" i="7" s="1"/>
  <c r="C356" i="6"/>
  <c r="E178" i="6"/>
  <c r="D178" i="6" l="1"/>
  <c r="F178" i="6" s="1"/>
  <c r="G425" i="7"/>
  <c r="D397" i="8"/>
  <c r="G397" i="8" s="1"/>
  <c r="E426" i="7"/>
  <c r="C357" i="6"/>
  <c r="G178" i="6"/>
  <c r="E398" i="8" l="1"/>
  <c r="F397" i="8"/>
  <c r="D426" i="7"/>
  <c r="G426" i="7" s="1"/>
  <c r="E427" i="7" s="1"/>
  <c r="C358" i="6"/>
  <c r="E179" i="6"/>
  <c r="D179" i="6" l="1"/>
  <c r="F179" i="6" s="1"/>
  <c r="D398" i="8"/>
  <c r="G398" i="8" s="1"/>
  <c r="D427" i="7"/>
  <c r="F427" i="7" s="1"/>
  <c r="F426" i="7"/>
  <c r="C359" i="6"/>
  <c r="G179" i="6"/>
  <c r="E399" i="8" l="1"/>
  <c r="F398" i="8"/>
  <c r="G427" i="7"/>
  <c r="E428" i="7" s="1"/>
  <c r="C360" i="6"/>
  <c r="E180" i="6"/>
  <c r="D180" i="6" l="1"/>
  <c r="F180" i="6" s="1"/>
  <c r="D399" i="8"/>
  <c r="G399" i="8" s="1"/>
  <c r="D428" i="7"/>
  <c r="F428" i="7" s="1"/>
  <c r="C361" i="6"/>
  <c r="G180" i="6"/>
  <c r="C26" i="1"/>
  <c r="G428" i="7" l="1"/>
  <c r="E429" i="7" s="1"/>
  <c r="E400" i="8"/>
  <c r="F399" i="8"/>
  <c r="C362" i="6"/>
  <c r="E181" i="6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Q33" i="1" l="1"/>
  <c r="D181" i="6"/>
  <c r="D400" i="8"/>
  <c r="G400" i="8" s="1"/>
  <c r="D429" i="7"/>
  <c r="G429" i="7" s="1"/>
  <c r="E430" i="7" s="1"/>
  <c r="C363" i="6"/>
  <c r="G181" i="6"/>
  <c r="F181" i="6"/>
  <c r="Q41" i="1" s="1"/>
  <c r="D24" i="1"/>
  <c r="C24" i="1"/>
  <c r="C30" i="1" s="1"/>
  <c r="E401" i="8" l="1"/>
  <c r="F400" i="8"/>
  <c r="D430" i="7"/>
  <c r="F430" i="7" s="1"/>
  <c r="F429" i="7"/>
  <c r="C364" i="6"/>
  <c r="Q44" i="1"/>
  <c r="E182" i="6"/>
  <c r="D182" i="6" s="1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D183" i="6" s="1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D184" i="6" s="1"/>
  <c r="I24" i="1"/>
  <c r="G432" i="7" l="1"/>
  <c r="E433" i="7" s="1"/>
  <c r="D403" i="8"/>
  <c r="G403" i="8" s="1"/>
  <c r="C369" i="6"/>
  <c r="G184" i="6"/>
  <c r="F184" i="6"/>
  <c r="J24" i="1"/>
  <c r="E404" i="8" l="1"/>
  <c r="F403" i="8"/>
  <c r="D433" i="7"/>
  <c r="F433" i="7" s="1"/>
  <c r="C370" i="6"/>
  <c r="E185" i="6"/>
  <c r="D185" i="6" s="1"/>
  <c r="K24" i="1"/>
  <c r="G433" i="7" l="1"/>
  <c r="D404" i="8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D186" i="6" s="1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O24" i="1"/>
  <c r="D187" i="6" l="1"/>
  <c r="F187" i="6" s="1"/>
  <c r="D406" i="8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Q24" i="1"/>
  <c r="D188" i="6" l="1"/>
  <c r="F188" i="6" s="1"/>
  <c r="D407" i="8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S24" i="1"/>
  <c r="D189" i="6" l="1"/>
  <c r="F189" i="6" s="1"/>
  <c r="G438" i="7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U24" i="1"/>
  <c r="D190" i="6" l="1"/>
  <c r="F190" i="6" s="1"/>
  <c r="G439" i="7"/>
  <c r="D409" i="8"/>
  <c r="G409" i="8" s="1"/>
  <c r="E440" i="7"/>
  <c r="C381" i="6"/>
  <c r="G190" i="6"/>
  <c r="V24" i="1"/>
  <c r="E410" i="8" l="1"/>
  <c r="F409" i="8"/>
  <c r="D440" i="7"/>
  <c r="F440" i="7" s="1"/>
  <c r="C382" i="6"/>
  <c r="E191" i="6"/>
  <c r="W24" i="1"/>
  <c r="D191" i="6" l="1"/>
  <c r="F191" i="6" s="1"/>
  <c r="G440" i="7"/>
  <c r="D410" i="8"/>
  <c r="G410" i="8" s="1"/>
  <c r="E441" i="7"/>
  <c r="C383" i="6"/>
  <c r="G191" i="6"/>
  <c r="X24" i="1"/>
  <c r="E411" i="8" l="1"/>
  <c r="F410" i="8"/>
  <c r="D441" i="7"/>
  <c r="F441" i="7" s="1"/>
  <c r="C384" i="6"/>
  <c r="E192" i="6"/>
  <c r="Y24" i="1"/>
  <c r="D192" i="6" l="1"/>
  <c r="F192" i="6" s="1"/>
  <c r="G441" i="7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AA24" i="1"/>
  <c r="R33" i="1" l="1"/>
  <c r="D193" i="6"/>
  <c r="D412" i="8"/>
  <c r="G412" i="8" s="1"/>
  <c r="D443" i="7"/>
  <c r="F443" i="7" s="1"/>
  <c r="F442" i="7"/>
  <c r="C387" i="6"/>
  <c r="G193" i="6"/>
  <c r="F193" i="6"/>
  <c r="R41" i="1" s="1"/>
  <c r="AB24" i="1"/>
  <c r="E413" i="8" l="1"/>
  <c r="F412" i="8"/>
  <c r="G443" i="7"/>
  <c r="E444" i="7"/>
  <c r="C388" i="6"/>
  <c r="R44" i="1"/>
  <c r="E194" i="6"/>
  <c r="D194" i="6" s="1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D195" i="6" s="1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D196" i="6" s="1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D197" i="6" s="1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C396" i="6"/>
  <c r="E198" i="6"/>
  <c r="D198" i="6" s="1"/>
  <c r="AL27" i="1"/>
  <c r="AK30" i="1"/>
  <c r="G45" i="1"/>
  <c r="G42" i="1"/>
  <c r="G43" i="1"/>
  <c r="H30" i="1"/>
  <c r="H35" i="1" s="1"/>
  <c r="H38" i="1" s="1"/>
  <c r="H39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C398" i="6"/>
  <c r="E199" i="6"/>
  <c r="AN27" i="1"/>
  <c r="AM30" i="1"/>
  <c r="I45" i="1"/>
  <c r="I43" i="1"/>
  <c r="I42" i="1"/>
  <c r="J30" i="1"/>
  <c r="J35" i="1" s="1"/>
  <c r="J38" i="1" s="1"/>
  <c r="J39" i="1" s="1"/>
  <c r="J40" i="1" s="1"/>
  <c r="D199" i="6" l="1"/>
  <c r="F199" i="6" s="1"/>
  <c r="G449" i="7"/>
  <c r="D418" i="8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AP27" i="1"/>
  <c r="AP30" i="1" s="1"/>
  <c r="AO30" i="1"/>
  <c r="K45" i="1"/>
  <c r="K42" i="1"/>
  <c r="K43" i="1"/>
  <c r="L30" i="1"/>
  <c r="L35" i="1" s="1"/>
  <c r="L38" i="1" s="1"/>
  <c r="L39" i="1" s="1"/>
  <c r="L40" i="1" s="1"/>
  <c r="D200" i="6" l="1"/>
  <c r="F200" i="6" s="1"/>
  <c r="G450" i="7"/>
  <c r="E451" i="7" s="1"/>
  <c r="D451" i="7" s="1"/>
  <c r="F451" i="7" s="1"/>
  <c r="D419" i="8"/>
  <c r="G419" i="8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M45" i="1"/>
  <c r="M42" i="1"/>
  <c r="M43" i="1"/>
  <c r="N30" i="1"/>
  <c r="N35" i="1" s="1"/>
  <c r="N38" i="1" s="1"/>
  <c r="N39" i="1" s="1"/>
  <c r="N40" i="1" s="1"/>
  <c r="D201" i="6" l="1"/>
  <c r="F201" i="6" s="1"/>
  <c r="D420" i="8"/>
  <c r="G420" i="8" s="1"/>
  <c r="D452" i="7"/>
  <c r="F452" i="7" s="1"/>
  <c r="C403" i="6"/>
  <c r="G201" i="6"/>
  <c r="N45" i="1"/>
  <c r="N42" i="1"/>
  <c r="N43" i="1"/>
  <c r="O30" i="1"/>
  <c r="O35" i="1" s="1"/>
  <c r="O38" i="1" s="1"/>
  <c r="O39" i="1" s="1"/>
  <c r="O40" i="1" s="1"/>
  <c r="G452" i="7" l="1"/>
  <c r="E421" i="8"/>
  <c r="F420" i="8"/>
  <c r="E453" i="7"/>
  <c r="C404" i="6"/>
  <c r="E202" i="6"/>
  <c r="O43" i="1"/>
  <c r="O45" i="1"/>
  <c r="O42" i="1"/>
  <c r="P30" i="1"/>
  <c r="P35" i="1" s="1"/>
  <c r="P38" i="1" s="1"/>
  <c r="P39" i="1" s="1"/>
  <c r="P40" i="1" s="1"/>
  <c r="D202" i="6" l="1"/>
  <c r="F202" i="6" s="1"/>
  <c r="D421" i="8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Q45" i="1"/>
  <c r="Q43" i="1"/>
  <c r="Q42" i="1"/>
  <c r="R30" i="1"/>
  <c r="R35" i="1" s="1"/>
  <c r="R38" i="1" s="1"/>
  <c r="R39" i="1" s="1"/>
  <c r="R40" i="1" s="1"/>
  <c r="D203" i="6" l="1"/>
  <c r="F203" i="6" s="1"/>
  <c r="D422" i="8"/>
  <c r="G422" i="8" s="1"/>
  <c r="D454" i="7"/>
  <c r="G454" i="7" s="1"/>
  <c r="E455" i="7" s="1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T30" i="1"/>
  <c r="D204" i="6" l="1"/>
  <c r="F204" i="6" s="1"/>
  <c r="D423" i="8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V30" i="1"/>
  <c r="S33" i="1" l="1"/>
  <c r="S35" i="1" s="1"/>
  <c r="S38" i="1" s="1"/>
  <c r="S39" i="1" s="1"/>
  <c r="S40" i="1" s="1"/>
  <c r="D205" i="6"/>
  <c r="D424" i="8"/>
  <c r="G424" i="8" s="1"/>
  <c r="G456" i="7"/>
  <c r="E457" i="7" s="1"/>
  <c r="C411" i="6"/>
  <c r="G205" i="6"/>
  <c r="F205" i="6"/>
  <c r="S41" i="1" s="1"/>
  <c r="W30" i="1"/>
  <c r="E425" i="8" l="1"/>
  <c r="F424" i="8"/>
  <c r="D457" i="7"/>
  <c r="F457" i="7" s="1"/>
  <c r="C412" i="6"/>
  <c r="E206" i="6"/>
  <c r="D206" i="6" s="1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D207" i="6" s="1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D208" i="6" s="1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D209" i="6" s="1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 s="1"/>
  <c r="C421" i="6"/>
  <c r="E210" i="6"/>
  <c r="D210" i="6" s="1"/>
  <c r="E430" i="8" l="1"/>
  <c r="F429" i="8"/>
  <c r="D463" i="7"/>
  <c r="F463" i="7" s="1"/>
  <c r="C422" i="6"/>
  <c r="G210" i="6"/>
  <c r="F210" i="6"/>
  <c r="G463" i="7" l="1"/>
  <c r="D430" i="8"/>
  <c r="G430" i="8" s="1"/>
  <c r="E464" i="7"/>
  <c r="C423" i="6"/>
  <c r="E211" i="6"/>
  <c r="D211" i="6" l="1"/>
  <c r="F211" i="6" s="1"/>
  <c r="F430" i="8"/>
  <c r="E431" i="8"/>
  <c r="D464" i="7"/>
  <c r="F464" i="7" s="1"/>
  <c r="C424" i="6"/>
  <c r="G211" i="6"/>
  <c r="G464" i="7" l="1"/>
  <c r="D431" i="8"/>
  <c r="G431" i="8" s="1"/>
  <c r="E465" i="7"/>
  <c r="C425" i="6"/>
  <c r="E212" i="6"/>
  <c r="D212" i="6" l="1"/>
  <c r="F212" i="6" s="1"/>
  <c r="F431" i="8"/>
  <c r="E432" i="8"/>
  <c r="D465" i="7"/>
  <c r="F465" i="7" s="1"/>
  <c r="C426" i="6"/>
  <c r="G212" i="6"/>
  <c r="D432" i="8" l="1"/>
  <c r="G432" i="8" s="1"/>
  <c r="G465" i="7"/>
  <c r="E466" i="7" s="1"/>
  <c r="C427" i="6"/>
  <c r="E213" i="6"/>
  <c r="D213" i="6" l="1"/>
  <c r="F213" i="6" s="1"/>
  <c r="E433" i="8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D214" i="6" l="1"/>
  <c r="F214" i="6" s="1"/>
  <c r="F433" i="8"/>
  <c r="E434" i="8"/>
  <c r="G467" i="7"/>
  <c r="E468" i="7" s="1"/>
  <c r="C430" i="6"/>
  <c r="G214" i="6"/>
  <c r="D434" i="8" l="1"/>
  <c r="G434" i="8" s="1"/>
  <c r="D468" i="7"/>
  <c r="F468" i="7" s="1"/>
  <c r="C431" i="6"/>
  <c r="E215" i="6"/>
  <c r="D215" i="6" l="1"/>
  <c r="F215" i="6" s="1"/>
  <c r="E435" i="8"/>
  <c r="F434" i="8"/>
  <c r="G468" i="7"/>
  <c r="E469" i="7" s="1"/>
  <c r="C432" i="6"/>
  <c r="G215" i="6"/>
  <c r="D435" i="8" l="1"/>
  <c r="G435" i="8" s="1"/>
  <c r="D469" i="7"/>
  <c r="G469" i="7" s="1"/>
  <c r="E470" i="7" s="1"/>
  <c r="C433" i="6"/>
  <c r="E216" i="6"/>
  <c r="D216" i="6" l="1"/>
  <c r="F216" i="6" s="1"/>
  <c r="E436" i="8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D217" i="6" s="1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D218" i="6" s="1"/>
  <c r="T42" i="1"/>
  <c r="T45" i="1"/>
  <c r="T43" i="1"/>
  <c r="E438" i="8" l="1"/>
  <c r="F437" i="8"/>
  <c r="D472" i="7"/>
  <c r="F472" i="7" s="1"/>
  <c r="C438" i="6"/>
  <c r="G218" i="6"/>
  <c r="F218" i="6"/>
  <c r="G472" i="7" l="1"/>
  <c r="D438" i="8"/>
  <c r="G438" i="8" s="1"/>
  <c r="E473" i="7"/>
  <c r="C439" i="6"/>
  <c r="E219" i="6"/>
  <c r="D219" i="6" s="1"/>
  <c r="E439" i="8" l="1"/>
  <c r="F438" i="8"/>
  <c r="D473" i="7"/>
  <c r="F473" i="7" s="1"/>
  <c r="C440" i="6"/>
  <c r="G219" i="6"/>
  <c r="F219" i="6"/>
  <c r="G473" i="7" l="1"/>
  <c r="D439" i="8"/>
  <c r="G439" i="8" s="1"/>
  <c r="E474" i="7"/>
  <c r="C441" i="6"/>
  <c r="E220" i="6"/>
  <c r="D220" i="6" s="1"/>
  <c r="E440" i="8" l="1"/>
  <c r="F439" i="8"/>
  <c r="D474" i="7"/>
  <c r="F474" i="7" s="1"/>
  <c r="C442" i="6"/>
  <c r="G220" i="6"/>
  <c r="F220" i="6"/>
  <c r="G474" i="7" l="1"/>
  <c r="E475" i="7" s="1"/>
  <c r="D475" i="7" s="1"/>
  <c r="D440" i="8"/>
  <c r="G440" i="8" s="1"/>
  <c r="C443" i="6"/>
  <c r="E221" i="6"/>
  <c r="D221" i="6" s="1"/>
  <c r="F475" i="7" l="1"/>
  <c r="G475" i="7"/>
  <c r="E441" i="8"/>
  <c r="F440" i="8"/>
  <c r="E476" i="7"/>
  <c r="C444" i="6"/>
  <c r="G221" i="6"/>
  <c r="F221" i="6"/>
  <c r="D441" i="8" l="1"/>
  <c r="G441" i="8" s="1"/>
  <c r="D476" i="7"/>
  <c r="F476" i="7" s="1"/>
  <c r="C445" i="6"/>
  <c r="E222" i="6"/>
  <c r="D222" i="6" s="1"/>
  <c r="G476" i="7" l="1"/>
  <c r="E442" i="8"/>
  <c r="F441" i="8"/>
  <c r="E477" i="7"/>
  <c r="C446" i="6"/>
  <c r="G222" i="6"/>
  <c r="F222" i="6"/>
  <c r="D442" i="8" l="1"/>
  <c r="G442" i="8" s="1"/>
  <c r="D477" i="7"/>
  <c r="G477" i="7" s="1"/>
  <c r="E478" i="7" s="1"/>
  <c r="C447" i="6"/>
  <c r="E223" i="6"/>
  <c r="D223" i="6" l="1"/>
  <c r="F223" i="6" s="1"/>
  <c r="E443" i="8"/>
  <c r="F442" i="8"/>
  <c r="D478" i="7"/>
  <c r="F478" i="7" s="1"/>
  <c r="F477" i="7"/>
  <c r="C448" i="6"/>
  <c r="G223" i="6" l="1"/>
  <c r="G478" i="7"/>
  <c r="E479" i="7" s="1"/>
  <c r="D443" i="8"/>
  <c r="G443" i="8" s="1"/>
  <c r="C449" i="6"/>
  <c r="E224" i="6"/>
  <c r="D224" i="6" l="1"/>
  <c r="F224" i="6" s="1"/>
  <c r="E444" i="8"/>
  <c r="F443" i="8"/>
  <c r="D479" i="7"/>
  <c r="F479" i="7" s="1"/>
  <c r="C450" i="6"/>
  <c r="G224" i="6"/>
  <c r="G479" i="7" l="1"/>
  <c r="E480" i="7" s="1"/>
  <c r="D444" i="8"/>
  <c r="G444" i="8" s="1"/>
  <c r="C451" i="6"/>
  <c r="E225" i="6"/>
  <c r="D225" i="6" l="1"/>
  <c r="F225" i="6" s="1"/>
  <c r="E445" i="8"/>
  <c r="F444" i="8"/>
  <c r="D480" i="7"/>
  <c r="F480" i="7" s="1"/>
  <c r="C452" i="6"/>
  <c r="G225" i="6"/>
  <c r="G480" i="7" l="1"/>
  <c r="D445" i="8"/>
  <c r="G445" i="8" s="1"/>
  <c r="E481" i="7"/>
  <c r="D481" i="7" s="1"/>
  <c r="C453" i="6"/>
  <c r="E226" i="6"/>
  <c r="D226" i="6" l="1"/>
  <c r="F226" i="6" s="1"/>
  <c r="E446" i="8"/>
  <c r="F445" i="8"/>
  <c r="E483" i="7"/>
  <c r="F481" i="7"/>
  <c r="F483" i="7" s="1"/>
  <c r="G481" i="7"/>
  <c r="C454" i="6"/>
  <c r="G226" i="6" l="1"/>
  <c r="D446" i="8"/>
  <c r="G446" i="8" s="1"/>
  <c r="C455" i="6"/>
  <c r="E227" i="6"/>
  <c r="D227" i="6" l="1"/>
  <c r="F227" i="6" s="1"/>
  <c r="E447" i="8"/>
  <c r="F446" i="8"/>
  <c r="C456" i="6"/>
  <c r="G227" i="6"/>
  <c r="D447" i="8" l="1"/>
  <c r="G447" i="8" s="1"/>
  <c r="C457" i="6"/>
  <c r="E228" i="6"/>
  <c r="D228" i="6" l="1"/>
  <c r="F228" i="6" s="1"/>
  <c r="E448" i="8"/>
  <c r="F447" i="8"/>
  <c r="C458" i="6"/>
  <c r="G228" i="6"/>
  <c r="D448" i="8" l="1"/>
  <c r="G448" i="8" s="1"/>
  <c r="C459" i="6"/>
  <c r="E229" i="6"/>
  <c r="U33" i="1" l="1"/>
  <c r="D229" i="6"/>
  <c r="G229" i="6" s="1"/>
  <c r="E449" i="8"/>
  <c r="F448" i="8"/>
  <c r="C460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D230" i="6" s="1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D231" i="6" s="1"/>
  <c r="E451" i="8" l="1"/>
  <c r="F450" i="8"/>
  <c r="C464" i="6"/>
  <c r="G231" i="6"/>
  <c r="F231" i="6"/>
  <c r="D451" i="8" l="1"/>
  <c r="G451" i="8" s="1"/>
  <c r="C465" i="6"/>
  <c r="E232" i="6"/>
  <c r="D232" i="6" s="1"/>
  <c r="E452" i="8" l="1"/>
  <c r="F451" i="8"/>
  <c r="C466" i="6"/>
  <c r="G232" i="6"/>
  <c r="F232" i="6"/>
  <c r="D452" i="8" l="1"/>
  <c r="G452" i="8" s="1"/>
  <c r="C467" i="6"/>
  <c r="E233" i="6"/>
  <c r="D233" i="6" s="1"/>
  <c r="E453" i="8" l="1"/>
  <c r="F452" i="8"/>
  <c r="C468" i="6"/>
  <c r="G233" i="6"/>
  <c r="F233" i="6"/>
  <c r="D453" i="8" l="1"/>
  <c r="G453" i="8" s="1"/>
  <c r="C469" i="6"/>
  <c r="E234" i="6"/>
  <c r="D234" i="6" s="1"/>
  <c r="E454" i="8" l="1"/>
  <c r="F453" i="8"/>
  <c r="C470" i="6"/>
  <c r="G234" i="6"/>
  <c r="F234" i="6"/>
  <c r="D454" i="8" l="1"/>
  <c r="G454" i="8" s="1"/>
  <c r="C471" i="6"/>
  <c r="E235" i="6"/>
  <c r="D235" i="6" l="1"/>
  <c r="F235" i="6" s="1"/>
  <c r="E455" i="8"/>
  <c r="F454" i="8"/>
  <c r="C472" i="6"/>
  <c r="G235" i="6"/>
  <c r="D455" i="8" l="1"/>
  <c r="G455" i="8" s="1"/>
  <c r="C473" i="6"/>
  <c r="E236" i="6"/>
  <c r="D236" i="6" l="1"/>
  <c r="F236" i="6" s="1"/>
  <c r="E456" i="8"/>
  <c r="F455" i="8"/>
  <c r="C474" i="6"/>
  <c r="G236" i="6"/>
  <c r="D456" i="8" l="1"/>
  <c r="G456" i="8" s="1"/>
  <c r="C475" i="6"/>
  <c r="E237" i="6"/>
  <c r="D237" i="6" l="1"/>
  <c r="F237" i="6" s="1"/>
  <c r="E457" i="8"/>
  <c r="F456" i="8"/>
  <c r="C476" i="6"/>
  <c r="G237" i="6"/>
  <c r="D457" i="8" l="1"/>
  <c r="G457" i="8" s="1"/>
  <c r="C477" i="6"/>
  <c r="E238" i="6"/>
  <c r="D238" i="6" l="1"/>
  <c r="F238" i="6" s="1"/>
  <c r="E458" i="8"/>
  <c r="F457" i="8"/>
  <c r="C478" i="6"/>
  <c r="G238" i="6"/>
  <c r="D458" i="8" l="1"/>
  <c r="G458" i="8" s="1"/>
  <c r="C479" i="6"/>
  <c r="E239" i="6"/>
  <c r="D239" i="6" l="1"/>
  <c r="F239" i="6" s="1"/>
  <c r="E459" i="8"/>
  <c r="F458" i="8"/>
  <c r="C480" i="6"/>
  <c r="G239" i="6"/>
  <c r="E240" i="6" s="1"/>
  <c r="D240" i="6" l="1"/>
  <c r="F240" i="6" s="1"/>
  <c r="D459" i="8"/>
  <c r="G459" i="8" s="1"/>
  <c r="C481" i="6"/>
  <c r="G240" i="6"/>
  <c r="E241" i="6" s="1"/>
  <c r="D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D242" i="6" s="1"/>
  <c r="V45" i="1"/>
  <c r="V42" i="1"/>
  <c r="V43" i="1"/>
  <c r="V44" i="1"/>
  <c r="E461" i="8" l="1"/>
  <c r="F460" i="8"/>
  <c r="G242" i="6"/>
  <c r="F242" i="6"/>
  <c r="D461" i="8" l="1"/>
  <c r="G461" i="8" s="1"/>
  <c r="E243" i="6"/>
  <c r="D243" i="6" s="1"/>
  <c r="E462" i="8" l="1"/>
  <c r="F461" i="8"/>
  <c r="G243" i="6"/>
  <c r="F243" i="6"/>
  <c r="D462" i="8" l="1"/>
  <c r="G462" i="8" s="1"/>
  <c r="E244" i="6"/>
  <c r="D244" i="6" s="1"/>
  <c r="E463" i="8" l="1"/>
  <c r="F462" i="8"/>
  <c r="G244" i="6"/>
  <c r="F244" i="6"/>
  <c r="D463" i="8" l="1"/>
  <c r="G463" i="8" s="1"/>
  <c r="E245" i="6"/>
  <c r="D245" i="6" s="1"/>
  <c r="E464" i="8" l="1"/>
  <c r="F463" i="8"/>
  <c r="G245" i="6"/>
  <c r="F245" i="6"/>
  <c r="D464" i="8" l="1"/>
  <c r="G464" i="8" s="1"/>
  <c r="E246" i="6"/>
  <c r="D246" i="6" s="1"/>
  <c r="E465" i="8" l="1"/>
  <c r="F464" i="8"/>
  <c r="G246" i="6"/>
  <c r="F246" i="6"/>
  <c r="D465" i="8" l="1"/>
  <c r="G465" i="8" s="1"/>
  <c r="E247" i="6"/>
  <c r="D247" i="6" l="1"/>
  <c r="F247" i="6" s="1"/>
  <c r="E466" i="8"/>
  <c r="F465" i="8"/>
  <c r="G247" i="6"/>
  <c r="D466" i="8" l="1"/>
  <c r="G466" i="8" s="1"/>
  <c r="E248" i="6"/>
  <c r="D248" i="6" l="1"/>
  <c r="F248" i="6" s="1"/>
  <c r="E467" i="8"/>
  <c r="F466" i="8"/>
  <c r="G248" i="6"/>
  <c r="D467" i="8" l="1"/>
  <c r="G467" i="8" s="1"/>
  <c r="E249" i="6"/>
  <c r="D249" i="6" l="1"/>
  <c r="F249" i="6" s="1"/>
  <c r="E468" i="8"/>
  <c r="F467" i="8"/>
  <c r="G249" i="6"/>
  <c r="D468" i="8" l="1"/>
  <c r="G468" i="8" s="1"/>
  <c r="E250" i="6"/>
  <c r="D250" i="6" l="1"/>
  <c r="F250" i="6" s="1"/>
  <c r="E469" i="8"/>
  <c r="F468" i="8"/>
  <c r="G250" i="6"/>
  <c r="D469" i="8" l="1"/>
  <c r="G469" i="8" s="1"/>
  <c r="E251" i="6"/>
  <c r="D251" i="6" l="1"/>
  <c r="F251" i="6" s="1"/>
  <c r="E470" i="8"/>
  <c r="F469" i="8"/>
  <c r="G251" i="6"/>
  <c r="D470" i="8" l="1"/>
  <c r="G470" i="8" s="1"/>
  <c r="E252" i="6"/>
  <c r="D252" i="6" l="1"/>
  <c r="F252" i="6" s="1"/>
  <c r="E471" i="8"/>
  <c r="F470" i="8"/>
  <c r="G252" i="6"/>
  <c r="D471" i="8" l="1"/>
  <c r="G471" i="8" s="1"/>
  <c r="E253" i="6"/>
  <c r="D253" i="6" s="1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D254" i="6" s="1"/>
  <c r="W45" i="1"/>
  <c r="W42" i="1"/>
  <c r="W43" i="1"/>
  <c r="W44" i="1"/>
  <c r="E473" i="8" l="1"/>
  <c r="F472" i="8"/>
  <c r="G254" i="6"/>
  <c r="F254" i="6"/>
  <c r="D473" i="8" l="1"/>
  <c r="G473" i="8" s="1"/>
  <c r="E255" i="6"/>
  <c r="D255" i="6" s="1"/>
  <c r="E474" i="8" l="1"/>
  <c r="F473" i="8"/>
  <c r="G255" i="6"/>
  <c r="F255" i="6"/>
  <c r="D474" i="8" l="1"/>
  <c r="G474" i="8" s="1"/>
  <c r="E256" i="6"/>
  <c r="D256" i="6" s="1"/>
  <c r="E475" i="8" l="1"/>
  <c r="F474" i="8"/>
  <c r="G256" i="6"/>
  <c r="F256" i="6"/>
  <c r="D475" i="8" l="1"/>
  <c r="G475" i="8" s="1"/>
  <c r="E257" i="6"/>
  <c r="D257" i="6" s="1"/>
  <c r="E476" i="8" l="1"/>
  <c r="F475" i="8"/>
  <c r="G257" i="6"/>
  <c r="F257" i="6"/>
  <c r="D476" i="8" l="1"/>
  <c r="G476" i="8" s="1"/>
  <c r="E258" i="6"/>
  <c r="D258" i="6" s="1"/>
  <c r="E477" i="8" l="1"/>
  <c r="F476" i="8"/>
  <c r="G258" i="6"/>
  <c r="F258" i="6"/>
  <c r="D477" i="8" l="1"/>
  <c r="G477" i="8" s="1"/>
  <c r="E259" i="6"/>
  <c r="D259" i="6" l="1"/>
  <c r="F259" i="6" s="1"/>
  <c r="E478" i="8"/>
  <c r="F477" i="8"/>
  <c r="G259" i="6" l="1"/>
  <c r="D478" i="8"/>
  <c r="G478" i="8" s="1"/>
  <c r="E260" i="6"/>
  <c r="D260" i="6" l="1"/>
  <c r="F260" i="6" s="1"/>
  <c r="E479" i="8"/>
  <c r="F478" i="8"/>
  <c r="G260" i="6"/>
  <c r="D479" i="8" l="1"/>
  <c r="G479" i="8" s="1"/>
  <c r="E261" i="6"/>
  <c r="D261" i="6" l="1"/>
  <c r="F261" i="6" s="1"/>
  <c r="E480" i="8"/>
  <c r="F479" i="8"/>
  <c r="G261" i="6"/>
  <c r="D480" i="8" l="1"/>
  <c r="G480" i="8" s="1"/>
  <c r="E262" i="6"/>
  <c r="D262" i="6" l="1"/>
  <c r="F262" i="6" s="1"/>
  <c r="E481" i="8"/>
  <c r="F480" i="8"/>
  <c r="G262" i="6"/>
  <c r="D481" i="8" l="1"/>
  <c r="E483" i="8"/>
  <c r="E263" i="6"/>
  <c r="D263" i="6" l="1"/>
  <c r="F263" i="6" s="1"/>
  <c r="F481" i="8"/>
  <c r="F483" i="8" s="1"/>
  <c r="G481" i="8"/>
  <c r="G263" i="6"/>
  <c r="E264" i="6" l="1"/>
  <c r="D264" i="6" s="1"/>
  <c r="G264" i="6" l="1"/>
  <c r="F264" i="6"/>
  <c r="E265" i="6" l="1"/>
  <c r="X33" i="1" l="1"/>
  <c r="X35" i="1" s="1"/>
  <c r="X38" i="1" s="1"/>
  <c r="X39" i="1" s="1"/>
  <c r="X40" i="1" s="1"/>
  <c r="D265" i="6"/>
  <c r="G265" i="6"/>
  <c r="F265" i="6"/>
  <c r="E266" i="6" l="1"/>
  <c r="D266" i="6" s="1"/>
  <c r="X41" i="1"/>
  <c r="X44" i="1" s="1"/>
  <c r="G266" i="6" l="1"/>
  <c r="F266" i="6"/>
  <c r="X43" i="1"/>
  <c r="X42" i="1"/>
  <c r="X45" i="1"/>
  <c r="E267" i="6" l="1"/>
  <c r="D267" i="6" s="1"/>
  <c r="G267" i="6" l="1"/>
  <c r="F267" i="6"/>
  <c r="E268" i="6" l="1"/>
  <c r="D268" i="6" s="1"/>
  <c r="G268" i="6" l="1"/>
  <c r="F268" i="6"/>
  <c r="E269" i="6" l="1"/>
  <c r="D269" i="6" s="1"/>
  <c r="G269" i="6" l="1"/>
  <c r="F269" i="6"/>
  <c r="E270" i="6" l="1"/>
  <c r="D270" i="6" s="1"/>
  <c r="G270" i="6" l="1"/>
  <c r="F270" i="6"/>
  <c r="E271" i="6" l="1"/>
  <c r="D271" i="6" l="1"/>
  <c r="F271" i="6" s="1"/>
  <c r="G271" i="6" l="1"/>
  <c r="E272" i="6"/>
  <c r="D272" i="6" l="1"/>
  <c r="F272" i="6" s="1"/>
  <c r="G272" i="6"/>
  <c r="E273" i="6" l="1"/>
  <c r="D273" i="6" l="1"/>
  <c r="F273" i="6" s="1"/>
  <c r="G273" i="6" l="1"/>
  <c r="E274" i="6"/>
  <c r="D274" i="6" l="1"/>
  <c r="F274" i="6" s="1"/>
  <c r="G274" i="6" l="1"/>
  <c r="E275" i="6"/>
  <c r="D275" i="6" l="1"/>
  <c r="F275" i="6" s="1"/>
  <c r="G275" i="6" l="1"/>
  <c r="E276" i="6"/>
  <c r="D276" i="6" l="1"/>
  <c r="F276" i="6" s="1"/>
  <c r="G276" i="6"/>
  <c r="E277" i="6" l="1"/>
  <c r="Y33" i="1" l="1"/>
  <c r="Y35" i="1" s="1"/>
  <c r="Y38" i="1" s="1"/>
  <c r="Y39" i="1" s="1"/>
  <c r="Y40" i="1" s="1"/>
  <c r="D277" i="6"/>
  <c r="G277" i="6"/>
  <c r="F277" i="6"/>
  <c r="Y41" i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 l="1"/>
  <c r="E284" i="6" s="1"/>
  <c r="D284" i="6" l="1"/>
  <c r="F284" i="6" s="1"/>
  <c r="G284" i="6" l="1"/>
  <c r="E285" i="6"/>
  <c r="D285" i="6" l="1"/>
  <c r="F285" i="6" s="1"/>
  <c r="G285" i="6" l="1"/>
  <c r="E286" i="6" s="1"/>
  <c r="D286" i="6" l="1"/>
  <c r="F286" i="6" s="1"/>
  <c r="G286" i="6" l="1"/>
  <c r="E287" i="6" s="1"/>
  <c r="D287" i="6" l="1"/>
  <c r="F287" i="6" s="1"/>
  <c r="G287" i="6" l="1"/>
  <c r="E288" i="6" s="1"/>
  <c r="D288" i="6" l="1"/>
  <c r="F288" i="6" s="1"/>
  <c r="G288" i="6" l="1"/>
  <c r="E289" i="6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 l="1"/>
  <c r="E296" i="6" s="1"/>
  <c r="D296" i="6" l="1"/>
  <c r="F296" i="6" s="1"/>
  <c r="G296" i="6" l="1"/>
  <c r="E297" i="6" s="1"/>
  <c r="D297" i="6" l="1"/>
  <c r="F297" i="6" s="1"/>
  <c r="G297" i="6" l="1"/>
  <c r="E298" i="6" s="1"/>
  <c r="D298" i="6" l="1"/>
  <c r="F298" i="6" s="1"/>
  <c r="G298" i="6" l="1"/>
  <c r="E299" i="6" s="1"/>
  <c r="D299" i="6" l="1"/>
  <c r="F299" i="6" s="1"/>
  <c r="G299" i="6" l="1"/>
  <c r="E300" i="6" s="1"/>
  <c r="D300" i="6" l="1"/>
  <c r="F300" i="6" s="1"/>
  <c r="G300" i="6" l="1"/>
  <c r="E301" i="6" s="1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 l="1"/>
  <c r="E308" i="6" s="1"/>
  <c r="D308" i="6" l="1"/>
  <c r="F308" i="6" s="1"/>
  <c r="G308" i="6" l="1"/>
  <c r="E309" i="6" s="1"/>
  <c r="D309" i="6" l="1"/>
  <c r="F309" i="6" s="1"/>
  <c r="G309" i="6" l="1"/>
  <c r="E310" i="6" s="1"/>
  <c r="D310" i="6" l="1"/>
  <c r="F310" i="6" s="1"/>
  <c r="G310" i="6" l="1"/>
  <c r="E311" i="6" s="1"/>
  <c r="D311" i="6" l="1"/>
  <c r="F311" i="6" s="1"/>
  <c r="G311" i="6" l="1"/>
  <c r="E312" i="6" s="1"/>
  <c r="D312" i="6" l="1"/>
  <c r="F312" i="6" s="1"/>
  <c r="G312" i="6" l="1"/>
  <c r="E313" i="6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 s="1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 l="1"/>
  <c r="E323" i="6" s="1"/>
  <c r="D323" i="6" l="1"/>
  <c r="F323" i="6" s="1"/>
  <c r="G323" i="6" l="1"/>
  <c r="E324" i="6" s="1"/>
  <c r="D324" i="6" l="1"/>
  <c r="F324" i="6" s="1"/>
  <c r="G324" i="6" l="1"/>
  <c r="E325" i="6" s="1"/>
  <c r="AC33" i="1" l="1"/>
  <c r="AC35" i="1" s="1"/>
  <c r="AC38" i="1" s="1"/>
  <c r="AC39" i="1" s="1"/>
  <c r="AC40" i="1" s="1"/>
  <c r="D325" i="6"/>
  <c r="G325" i="6" s="1"/>
  <c r="F325" i="6" l="1"/>
  <c r="AC41" i="1" s="1"/>
  <c r="AC44" i="1" s="1"/>
  <c r="E326" i="6"/>
  <c r="D326" i="6" s="1"/>
  <c r="AC43" i="1" l="1"/>
  <c r="AC45" i="1"/>
  <c r="AC42" i="1"/>
  <c r="G326" i="6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 l="1"/>
  <c r="E332" i="6" s="1"/>
  <c r="D332" i="6" l="1"/>
  <c r="F332" i="6" s="1"/>
  <c r="G332" i="6" l="1"/>
  <c r="E333" i="6"/>
  <c r="D333" i="6" l="1"/>
  <c r="F333" i="6" s="1"/>
  <c r="G333" i="6" l="1"/>
  <c r="E334" i="6" s="1"/>
  <c r="D334" i="6" l="1"/>
  <c r="F334" i="6" s="1"/>
  <c r="G334" i="6" l="1"/>
  <c r="E335" i="6" s="1"/>
  <c r="D335" i="6" l="1"/>
  <c r="F335" i="6" s="1"/>
  <c r="G335" i="6" l="1"/>
  <c r="E336" i="6" s="1"/>
  <c r="D336" i="6" l="1"/>
  <c r="F336" i="6" s="1"/>
  <c r="G336" i="6" l="1"/>
  <c r="E337" i="6" s="1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 l="1"/>
  <c r="E344" i="6" s="1"/>
  <c r="D344" i="6" l="1"/>
  <c r="F344" i="6" s="1"/>
  <c r="G344" i="6" l="1"/>
  <c r="E345" i="6" s="1"/>
  <c r="D345" i="6" l="1"/>
  <c r="F345" i="6" s="1"/>
  <c r="G345" i="6" l="1"/>
  <c r="E346" i="6" s="1"/>
  <c r="D346" i="6" l="1"/>
  <c r="F346" i="6" s="1"/>
  <c r="G346" i="6" l="1"/>
  <c r="E347" i="6" s="1"/>
  <c r="D347" i="6" l="1"/>
  <c r="F347" i="6" s="1"/>
  <c r="G347" i="6" l="1"/>
  <c r="E348" i="6" s="1"/>
  <c r="D348" i="6" l="1"/>
  <c r="F348" i="6" s="1"/>
  <c r="G348" i="6" l="1"/>
  <c r="E349" i="6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 l="1"/>
  <c r="E356" i="6" s="1"/>
  <c r="D356" i="6" l="1"/>
  <c r="F356" i="6" s="1"/>
  <c r="G356" i="6" l="1"/>
  <c r="E357" i="6" s="1"/>
  <c r="D357" i="6" l="1"/>
  <c r="F357" i="6" s="1"/>
  <c r="G357" i="6" l="1"/>
  <c r="E358" i="6" s="1"/>
  <c r="D358" i="6"/>
  <c r="F358" i="6" s="1"/>
  <c r="G358" i="6" l="1"/>
  <c r="E359" i="6" s="1"/>
  <c r="D359" i="6" l="1"/>
  <c r="F359" i="6" s="1"/>
  <c r="G359" i="6" l="1"/>
  <c r="E360" i="6" s="1"/>
  <c r="D360" i="6"/>
  <c r="F360" i="6" s="1"/>
  <c r="G360" i="6" l="1"/>
  <c r="E361" i="6" s="1"/>
  <c r="AF33" i="1" l="1"/>
  <c r="AF35" i="1" s="1"/>
  <c r="AF38" i="1" s="1"/>
  <c r="AF39" i="1" s="1"/>
  <c r="AF40" i="1" s="1"/>
  <c r="D361" i="6"/>
  <c r="G361" i="6" s="1"/>
  <c r="F361" i="6" l="1"/>
  <c r="AF41" i="1" s="1"/>
  <c r="AF44" i="1" s="1"/>
  <c r="E362" i="6"/>
  <c r="AF42" i="1" l="1"/>
  <c r="AF45" i="1"/>
  <c r="AF43" i="1"/>
  <c r="D362" i="6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 s="1"/>
  <c r="F376" i="6" l="1"/>
  <c r="E377" i="6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 s="1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 s="1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 l="1"/>
  <c r="F385" i="6" s="1"/>
  <c r="AH41" i="1" s="1"/>
  <c r="AH43" i="1" s="1"/>
  <c r="AH42" i="1" l="1"/>
  <c r="AH44" i="1"/>
  <c r="AH45" i="1"/>
  <c r="G385" i="6"/>
  <c r="E386" i="6"/>
  <c r="D386" i="6" l="1"/>
  <c r="G386" i="6" s="1"/>
  <c r="F386" i="6" l="1"/>
  <c r="E387" i="6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 s="1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 s="1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G409" i="6" s="1"/>
  <c r="AJ33" i="1"/>
  <c r="AJ35" i="1" s="1"/>
  <c r="AJ38" i="1" s="1"/>
  <c r="AJ39" i="1" s="1"/>
  <c r="AJ40" i="1" s="1"/>
  <c r="F409" i="6" l="1"/>
  <c r="AJ41" i="1" s="1"/>
  <c r="AJ42" i="1" s="1"/>
  <c r="E410" i="6"/>
  <c r="AJ44" i="1" l="1"/>
  <c r="AJ43" i="1"/>
  <c r="AJ45" i="1"/>
  <c r="D410" i="6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 s="1"/>
  <c r="F414" i="6" l="1"/>
  <c r="E415" i="6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 s="1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 s="1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 s="1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G469" i="6" s="1"/>
  <c r="AO33" i="1"/>
  <c r="AO35" i="1" s="1"/>
  <c r="AO38" i="1" s="1"/>
  <c r="AO39" i="1" s="1"/>
  <c r="AO40" i="1" s="1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<sst xmlns="http://schemas.openxmlformats.org/spreadsheetml/2006/main" count="225" uniqueCount="161">
  <si>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</si>
  <si>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</si>
  <si>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</si>
  <si>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</si>
  <si>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</si>
  <si>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</si>
  <si>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</si>
  <si>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</si>
  <si>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</si>
  <si>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</si>
  <si>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</si>
  <si>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</si>
  <si>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</si>
  <si>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</si>
  <si>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</si>
  <si>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</si>
  <si>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</si>
  <si>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povaha platby</t>
  </si>
  <si>
    <t>koeficient</t>
  </si>
  <si>
    <t>VYSVETLIVKY:</t>
  </si>
  <si>
    <t>V stĺpci D uviesť postup výpočtu hodnôt v stĺpci C</t>
  </si>
  <si>
    <t>Poznámky: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</si>
  <si>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</si>
  <si>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</si>
  <si>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</si>
  <si>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</si>
  <si>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</si>
  <si>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</si>
  <si>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</si>
  <si>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</si>
  <si>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</si>
  <si>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</si>
  <si>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</si>
  <si>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</si>
  <si>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</si>
  <si>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</si>
  <si>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</si>
  <si>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</si>
  <si>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</si>
  <si>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</si>
  <si>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</si>
  <si>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</si>
  <si>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</si>
  <si>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</si>
  <si>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</si>
  <si>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</si>
  <si>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</si>
  <si>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</si>
  <si>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</si>
  <si>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</si>
  <si>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</si>
  <si>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</si>
  <si>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</si>
  <si>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</si>
  <si>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</si>
  <si>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</si>
  <si>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</si>
  <si>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</si>
  <si>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</si>
  <si>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</si>
  <si>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</si>
  <si>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</si>
  <si>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</si>
  <si>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</si>
  <si>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</si>
  <si>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</si>
  <si>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</si>
  <si>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</si>
  <si>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</si>
  <si>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</si>
  <si>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</si>
  <si>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</si>
  <si>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</si>
  <si>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</si>
  <si>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</si>
  <si>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Celková podlahová plocha</t>
  </si>
  <si>
    <t>Kód účelu</t>
  </si>
  <si>
    <t>Znalecka hodnota zo znaleckého posudku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</si>
  <si>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</si>
  <si>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</si>
  <si>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</si>
  <si>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</si>
  <si>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</si>
  <si>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</si>
  <si>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</si>
  <si>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</si>
  <si>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</si>
  <si>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</si>
  <si>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</si>
  <si>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Výška úveru (8)</t>
  </si>
  <si>
    <t>Vlastné prostriedky (9)</t>
  </si>
  <si>
    <t>(1) vyjadrená v intervale 0 až 1 so zaokrúhením na 2 desatinné miesta (vysvetl. 100 % = 1,         80 % = 0,8,       0 % = 0)</t>
  </si>
  <si>
    <t>(3) záhrňa všetky opravy a revízie (napr.: výťah, kotolňa, požiarna ochrana)</t>
  </si>
  <si>
    <t>Merná jednotka</t>
  </si>
  <si>
    <t>referenčná hodnota 60</t>
  </si>
  <si>
    <t>referenčná hodnota 96</t>
  </si>
  <si>
    <t>Príloha č. 32B</t>
  </si>
  <si>
    <t>32B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</si>
  <si>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</si>
  <si>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</si>
  <si>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</si>
  <si>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</si>
  <si>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</si>
  <si>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</si>
  <si>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</si>
  <si>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</si>
  <si>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(11) 2 % = akceptovateľná miera ročnej indexácie nákladov pri jednotlivých položkách</t>
  </si>
  <si>
    <t>Počet ubytovacích buniek</t>
  </si>
  <si>
    <t>Predpokladaná výška príjmov z ubytovania vrátane energií   (2)</t>
  </si>
  <si>
    <t>Poistenie UD proti živelným pohromám (4)</t>
  </si>
  <si>
    <t>Náklady na správu UD (5)</t>
  </si>
  <si>
    <t>Ostatné náklady vlastníka UD vrátane energií (% z ročného najmu) (6)</t>
  </si>
  <si>
    <t>Obstarávací náklad UD (7)</t>
  </si>
  <si>
    <t xml:space="preserve">odporúčaná hodnota min. 0,5 % z obstarávacieho nákladu UD </t>
  </si>
  <si>
    <t>odporúčaná hodnota min. 23 % z predpokladanej výšky príjmov z ubytovania vrátane energií (riadok 9)</t>
  </si>
  <si>
    <t xml:space="preserve">max. 2 % p.a. </t>
  </si>
  <si>
    <t>predpokladané príjmy z ubytovania pri 100% obsadenosti/rok</t>
  </si>
  <si>
    <t>ročné reálne príjmy z ubytovania pri predikovanej priemernej obsadenosti/rok</t>
  </si>
  <si>
    <t>Tvorba rezervy na údržbu a opravy/rok</t>
  </si>
  <si>
    <t>Poistenie UD proti živelným pohromám/rok</t>
  </si>
  <si>
    <t>Náklady na správu UD/rok</t>
  </si>
  <si>
    <t>Ostatné náklady vlastníka UD/rok:</t>
  </si>
  <si>
    <t>Ročný príjem pred odpismi (prevádzkový VH)</t>
  </si>
  <si>
    <t xml:space="preserve">Vypĺňať len zelené, hruborámované polia (bunky C2 až C6, C8 až C14, C16, C17 a C19), úverové kalkulačky a rozpis nákladových položiek. Ostatné hodnoty budú vypočítané automaticky. </t>
  </si>
  <si>
    <t xml:space="preserve">(4) odhadovaná referenčná hodnota je 60 Eur/byt/rok - prípustná odchýlka - 30 %, t.j. min. 42 Eur/bunka/rok, odchýlka smerom nahor neobmedzená </t>
  </si>
  <si>
    <t>(5) odhadovaná referenčná hodnota je 96 Eur/byt/rok prípustná odchýlka - 30 %, t.j. min. 67,20 Eur/bunka/rok, odchýlka smerom nahor neobmedzená</t>
  </si>
  <si>
    <t>Eur/bunka/rok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</si>
  <si>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ubytovacieho domu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</si>
  <si>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ubytovacieho domu,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</si>
  <si>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ubytovacieho domu, tech. vybavenosti a pozemku (v prípade, že žiadateľ naň požaduje úver)</t>
    </r>
  </si>
  <si>
    <t>Ročné navýšenie príjmov z ubytovania uvedených v riadku 9 (inflačný koeficient) (10)</t>
  </si>
  <si>
    <t>(10) uviesť % ročného navýšenia príjmov z ubytovania (max. 2 %)</t>
  </si>
  <si>
    <t>náklady spojené s užívaním ubytovacieho domu</t>
  </si>
  <si>
    <t>Tvorba rezervy na údržbu a opravy UD (3)</t>
  </si>
  <si>
    <t>zahrnute v príjmoch z ubytovania</t>
  </si>
  <si>
    <t>a) rezerva na údržbu a opravy UD</t>
  </si>
  <si>
    <t>c)  náklady na správu UD</t>
  </si>
  <si>
    <t>b) poistenie UD</t>
  </si>
  <si>
    <t>d) náklady na energie</t>
  </si>
  <si>
    <t>da) dodávka studenej vody</t>
  </si>
  <si>
    <t>db) dodávka teplej úžitkovej vody</t>
  </si>
  <si>
    <t>dc) dodávka elektrickej energie</t>
  </si>
  <si>
    <t>dd) dodávka tepla na vykurovanie</t>
  </si>
  <si>
    <t>de) iné</t>
  </si>
  <si>
    <t>e) ostatné náklady súvisiace s objektom UD</t>
  </si>
  <si>
    <t>ea) vonkajšie osvetlenie</t>
  </si>
  <si>
    <t xml:space="preserve">eb) upratovanie </t>
  </si>
  <si>
    <t>ec) prevádzka a revízie výťahu</t>
  </si>
  <si>
    <t>ed) revízie kotolne</t>
  </si>
  <si>
    <t>eg) záhradnícke služby</t>
  </si>
  <si>
    <t>ei) revízie požiarnej ochrany</t>
  </si>
  <si>
    <t>ej) iné</t>
  </si>
  <si>
    <t>ee) zrážková voda</t>
  </si>
  <si>
    <t>ef) deratizácia, dezinsekcia</t>
  </si>
  <si>
    <t>Údaj pri položke a) sa musí po prepočte zhodovať s údajom  v bunke C10 v záložke Finančný plán</t>
  </si>
  <si>
    <t>Údaj pri položke b) sa musí po prepočte zhodovať s údajom  v bunke C11 v záložke Finančný plán</t>
  </si>
  <si>
    <t>Údaj pri položke c) sa musí po prepočte zhodovať s údajom  v bunke C12 v záložke Finančný plán</t>
  </si>
  <si>
    <t>Údaj pri položke d) a e) sa musí po prepočte zhodovať s údajom  v bunke C13 v záložke Finančný plán</t>
  </si>
  <si>
    <t>cena/rok/bunka</t>
  </si>
  <si>
    <r>
      <t xml:space="preserve">(2) predpokladaná výška príjmov z ubytovania vrátane energií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ubytovacieho domu, technickej vybavenosti a pozemku (v prípade, že ich žiadateľ požaduje)</t>
    </r>
  </si>
  <si>
    <t xml:space="preserve">(6) musí zahŕňať náklady na energie (voda, kúrenie, plyn, elektro) vo výške min. 20 % z predpokladanej výšky príjmov z ubytovania a ostatné služby spojené s prevádzkovaním ubytovaniceho domu vo výške min. 3 % z predpokladanej výšky príjmov z ubytovania, ktoré sú nutné na zabezpečenie prevádzky bytového domu ako celku (napr. domovník, zrážková voda, deratizácia-dezinsekcia, záhradnícke služby,atď..). Vypočítava sa percenutálne z hodnoty v bunke C9.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</si>
</sst>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4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10" fillId="0" borderId="2" xfId="0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Alignment="1">
      <alignment horizontal="center" vertical="center"/>
    </xf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11" borderId="0" xfId="0" applyFill="1"/>
    <xf numFmtId="4" fontId="0" fillId="0" borderId="0" xfId="1" applyNumberFormat="1" applyFont="1" applyProtection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left" wrapText="1"/>
    </xf>
    <xf numFmtId="165" fontId="0" fillId="10" borderId="0" xfId="0" applyNumberFormat="1" applyFill="1" applyProtection="1"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zoomScaleNormal="100" zoomScaleSheetLayoutView="100" workbookViewId="0">
      <selection activeCell="C19" sqref="C19"/>
    </sheetView>
  </sheetViews>
  <sheetFormatPr defaultColWidth="4.5703125" defaultRowHeight="15" x14ac:dyDescent="0.25"/>
  <cols>
    <col min="1" max="1" width="76.7109375" style="19" customWidth="1"/>
    <col min="2" max="2" width="14.140625" style="54" customWidth="1"/>
    <col min="3" max="10" width="16.28515625" style="19" bestFit="1" customWidth="1"/>
    <col min="11" max="11" width="15.140625" style="19" customWidth="1"/>
    <col min="12" max="12" width="16.28515625" style="19" bestFit="1" customWidth="1"/>
    <col min="13" max="13" width="17.42578125" style="19" customWidth="1"/>
    <col min="14" max="16" width="16.28515625" style="19" bestFit="1" customWidth="1"/>
    <col min="17" max="17" width="17" style="19" customWidth="1"/>
    <col min="18" max="22" width="16.28515625" style="19" bestFit="1" customWidth="1"/>
    <col min="23" max="23" width="16.42578125" style="19" customWidth="1"/>
    <col min="24" max="29" width="16.28515625" style="19" bestFit="1" customWidth="1"/>
    <col min="30" max="30" width="19" style="19" bestFit="1" customWidth="1"/>
    <col min="31" max="32" width="16.28515625" style="19" bestFit="1" customWidth="1"/>
    <col min="33" max="33" width="14.42578125" style="19" customWidth="1"/>
    <col min="34" max="42" width="16.28515625" style="19" bestFit="1" customWidth="1"/>
    <col min="43" max="48" width="12.5703125" style="19" customWidth="1"/>
    <col min="49" max="16384" width="4.5703125" style="19"/>
  </cols>
  <sheetData>
    <row r="1" spans="1:48" ht="30.75" thickBot="1" x14ac:dyDescent="0.35">
      <c r="A1" s="50" t="s">
        <v>96</v>
      </c>
      <c r="B1" s="92" t="s">
        <v>93</v>
      </c>
      <c r="C1" s="84" t="s">
        <v>65</v>
      </c>
      <c r="D1" s="136" t="s">
        <v>66</v>
      </c>
      <c r="E1" s="137"/>
      <c r="F1" s="137"/>
      <c r="G1" s="138"/>
      <c r="H1" s="120"/>
      <c r="I1" s="121"/>
      <c r="J1" s="121"/>
      <c r="K1" s="121"/>
      <c r="L1" s="121"/>
      <c r="M1" s="121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56" t="s">
        <v>107</v>
      </c>
      <c r="B2" s="93" t="s">
        <v>0</v>
      </c>
      <c r="C2" s="85"/>
      <c r="D2" s="145"/>
      <c r="E2" s="146"/>
      <c r="F2" s="146"/>
      <c r="G2" s="147"/>
      <c r="H2" s="122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57" t="s">
        <v>75</v>
      </c>
      <c r="B3" s="79" t="s">
        <v>99</v>
      </c>
      <c r="C3" s="86"/>
      <c r="D3" s="148"/>
      <c r="E3" s="149"/>
      <c r="F3" s="149"/>
      <c r="G3" s="150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57"/>
      <c r="B4" s="79" t="s">
        <v>99</v>
      </c>
      <c r="C4" s="87"/>
      <c r="D4" s="148"/>
      <c r="E4" s="149"/>
      <c r="F4" s="149"/>
      <c r="G4" s="150"/>
      <c r="H4" s="143" t="s">
        <v>70</v>
      </c>
      <c r="I4" s="144"/>
      <c r="J4" s="144"/>
      <c r="K4" s="144"/>
      <c r="L4" s="144"/>
      <c r="N4" s="139" t="s">
        <v>97</v>
      </c>
      <c r="Q4" s="157" t="s">
        <v>73</v>
      </c>
      <c r="R4" s="157"/>
      <c r="S4" s="157"/>
      <c r="T4" s="157"/>
      <c r="U4" s="157"/>
      <c r="AE4" s="139" t="s">
        <v>97</v>
      </c>
      <c r="AG4" s="157" t="s">
        <v>73</v>
      </c>
      <c r="AH4" s="157"/>
      <c r="AI4" s="157"/>
      <c r="AJ4" s="157"/>
      <c r="AK4" s="157"/>
      <c r="AU4" s="139" t="s">
        <v>97</v>
      </c>
    </row>
    <row r="5" spans="1:48" ht="15" customHeight="1" thickBot="1" x14ac:dyDescent="0.3">
      <c r="A5" s="57" t="s">
        <v>76</v>
      </c>
      <c r="B5" s="79"/>
      <c r="C5" s="86"/>
      <c r="D5" s="148"/>
      <c r="E5" s="149"/>
      <c r="F5" s="149"/>
      <c r="G5" s="150"/>
      <c r="H5" s="143"/>
      <c r="I5" s="144"/>
      <c r="J5" s="144"/>
      <c r="K5" s="144"/>
      <c r="L5" s="144"/>
      <c r="M5" s="123" t="s">
        <v>68</v>
      </c>
      <c r="N5" s="140"/>
      <c r="Q5" s="157"/>
      <c r="R5" s="157"/>
      <c r="S5" s="157"/>
      <c r="T5" s="157"/>
      <c r="U5" s="157"/>
      <c r="AD5" s="110" t="s">
        <v>68</v>
      </c>
      <c r="AE5" s="140"/>
      <c r="AG5" s="157"/>
      <c r="AH5" s="157"/>
      <c r="AI5" s="157"/>
      <c r="AJ5" s="157"/>
      <c r="AK5" s="157"/>
      <c r="AT5" s="125" t="s">
        <v>68</v>
      </c>
      <c r="AU5" s="140"/>
    </row>
    <row r="6" spans="1:48" ht="15" customHeight="1" x14ac:dyDescent="0.3">
      <c r="A6" s="57" t="s">
        <v>77</v>
      </c>
      <c r="B6" s="79" t="s">
        <v>2</v>
      </c>
      <c r="C6" s="87"/>
      <c r="D6" s="148"/>
      <c r="E6" s="149"/>
      <c r="F6" s="149"/>
      <c r="G6" s="150"/>
      <c r="Q6" s="98" t="s">
        <v>74</v>
      </c>
      <c r="R6" s="97"/>
      <c r="S6" s="97"/>
      <c r="T6" s="97"/>
      <c r="U6" s="97"/>
      <c r="AG6" s="98" t="s">
        <v>74</v>
      </c>
      <c r="AH6" s="97"/>
      <c r="AI6" s="97"/>
      <c r="AJ6" s="97"/>
      <c r="AK6" s="97"/>
    </row>
    <row r="7" spans="1:48" ht="15" customHeight="1" thickBot="1" x14ac:dyDescent="0.35">
      <c r="B7" s="19"/>
      <c r="Z7" s="98"/>
      <c r="AA7" s="97"/>
      <c r="AB7" s="97"/>
      <c r="AC7" s="97"/>
      <c r="AD7" s="97"/>
      <c r="AP7" s="98"/>
      <c r="AQ7" s="97"/>
      <c r="AR7" s="97"/>
      <c r="AS7" s="97"/>
      <c r="AT7" s="97"/>
    </row>
    <row r="8" spans="1:48" ht="15" customHeight="1" x14ac:dyDescent="0.3">
      <c r="A8" s="57" t="s">
        <v>88</v>
      </c>
      <c r="B8" s="79" t="s">
        <v>18</v>
      </c>
      <c r="C8" s="86"/>
      <c r="D8" s="148" t="s">
        <v>16</v>
      </c>
      <c r="E8" s="149"/>
      <c r="F8" s="149"/>
      <c r="G8" s="150"/>
      <c r="N8" s="141"/>
      <c r="Z8" s="97"/>
      <c r="AA8" s="97"/>
      <c r="AB8" s="97"/>
      <c r="AC8" s="97"/>
      <c r="AE8" s="141"/>
      <c r="AP8" s="97"/>
      <c r="AQ8" s="97"/>
      <c r="AR8" s="97"/>
      <c r="AS8" s="97"/>
      <c r="AU8" s="141"/>
    </row>
    <row r="9" spans="1:48" ht="15" customHeight="1" thickBot="1" x14ac:dyDescent="0.3">
      <c r="A9" s="57" t="s">
        <v>108</v>
      </c>
      <c r="B9" s="79" t="s">
        <v>98</v>
      </c>
      <c r="C9" s="86"/>
      <c r="D9" s="148"/>
      <c r="E9" s="149"/>
      <c r="F9" s="149"/>
      <c r="G9" s="150"/>
      <c r="M9" s="124" t="s">
        <v>69</v>
      </c>
      <c r="N9" s="142"/>
      <c r="AC9"/>
      <c r="AD9" s="111" t="s">
        <v>69</v>
      </c>
      <c r="AE9" s="142"/>
      <c r="AT9" s="111" t="s">
        <v>69</v>
      </c>
      <c r="AU9" s="142"/>
    </row>
    <row r="10" spans="1:48" ht="15" customHeight="1" x14ac:dyDescent="0.25">
      <c r="A10" s="57" t="s">
        <v>133</v>
      </c>
      <c r="B10" s="79" t="s">
        <v>98</v>
      </c>
      <c r="C10" s="88"/>
      <c r="D10" s="148" t="s">
        <v>113</v>
      </c>
      <c r="E10" s="149"/>
      <c r="F10" s="149"/>
      <c r="G10" s="150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57" t="s">
        <v>109</v>
      </c>
      <c r="B11" s="79" t="s">
        <v>126</v>
      </c>
      <c r="C11" s="86"/>
      <c r="D11" s="148" t="s">
        <v>94</v>
      </c>
      <c r="E11" s="149"/>
      <c r="F11" s="149"/>
      <c r="G11" s="150"/>
    </row>
    <row r="12" spans="1:48" ht="15" customHeight="1" x14ac:dyDescent="0.25">
      <c r="A12" s="57" t="s">
        <v>110</v>
      </c>
      <c r="B12" s="79" t="s">
        <v>126</v>
      </c>
      <c r="C12" s="86"/>
      <c r="D12" s="148" t="s">
        <v>95</v>
      </c>
      <c r="E12" s="149"/>
      <c r="F12" s="149"/>
      <c r="G12" s="150"/>
    </row>
    <row r="13" spans="1:48" ht="30" customHeight="1" x14ac:dyDescent="0.25">
      <c r="A13" s="57" t="s">
        <v>111</v>
      </c>
      <c r="B13" s="79" t="s">
        <v>98</v>
      </c>
      <c r="C13" s="89"/>
      <c r="D13" s="152" t="s">
        <v>114</v>
      </c>
      <c r="E13" s="153"/>
      <c r="F13" s="153"/>
      <c r="G13" s="154"/>
    </row>
    <row r="14" spans="1:48" ht="15.75" thickBot="1" x14ac:dyDescent="0.3">
      <c r="A14" s="57" t="s">
        <v>112</v>
      </c>
      <c r="B14" s="79" t="s">
        <v>2</v>
      </c>
      <c r="C14" s="90"/>
      <c r="D14" s="148"/>
      <c r="E14" s="149"/>
      <c r="F14" s="149"/>
      <c r="G14" s="150"/>
    </row>
    <row r="15" spans="1:48" ht="15.75" thickBot="1" x14ac:dyDescent="0.3">
      <c r="B15" s="19"/>
    </row>
    <row r="16" spans="1:48" ht="15.75" thickBot="1" x14ac:dyDescent="0.3">
      <c r="A16" s="57" t="s">
        <v>89</v>
      </c>
      <c r="B16" s="79" t="s">
        <v>2</v>
      </c>
      <c r="C16" s="91"/>
      <c r="D16" s="148" t="s">
        <v>100</v>
      </c>
      <c r="E16" s="149"/>
      <c r="F16" s="149"/>
      <c r="G16" s="150"/>
    </row>
    <row r="17" spans="1:42" ht="15.75" thickBot="1" x14ac:dyDescent="0.3">
      <c r="A17" s="57" t="s">
        <v>90</v>
      </c>
      <c r="B17" s="79" t="s">
        <v>2</v>
      </c>
      <c r="C17" s="91"/>
      <c r="D17" s="148"/>
      <c r="E17" s="149"/>
      <c r="F17" s="149"/>
      <c r="G17" s="150"/>
    </row>
    <row r="18" spans="1:42" ht="15.75" thickBot="1" x14ac:dyDescent="0.3">
      <c r="A18" s="21"/>
      <c r="B18" s="51"/>
      <c r="C18" s="35"/>
      <c r="D18" s="35"/>
      <c r="E18" s="35"/>
      <c r="F18" s="35"/>
      <c r="G18" s="35"/>
    </row>
    <row r="19" spans="1:42" ht="15.75" thickBot="1" x14ac:dyDescent="0.3">
      <c r="A19" s="57" t="s">
        <v>130</v>
      </c>
      <c r="B19" s="79" t="s">
        <v>18</v>
      </c>
      <c r="C19" s="114"/>
      <c r="D19" s="148" t="s">
        <v>115</v>
      </c>
      <c r="E19" s="149"/>
      <c r="F19" s="149"/>
      <c r="G19" s="150"/>
    </row>
    <row r="20" spans="1:42" ht="15" customHeight="1" x14ac:dyDescent="0.25">
      <c r="A20" s="21"/>
      <c r="B20" s="51"/>
      <c r="C20" s="22"/>
    </row>
    <row r="21" spans="1:42" ht="19.5" thickBot="1" x14ac:dyDescent="0.3">
      <c r="A21" s="102" t="s">
        <v>1</v>
      </c>
      <c r="B21" s="52"/>
      <c r="C21" s="22"/>
    </row>
    <row r="22" spans="1:42" x14ac:dyDescent="0.25">
      <c r="A22" s="56"/>
      <c r="B22" s="78"/>
      <c r="C22" s="67" t="s">
        <v>34</v>
      </c>
      <c r="D22" s="37" t="s">
        <v>35</v>
      </c>
      <c r="E22" s="37" t="s">
        <v>36</v>
      </c>
      <c r="F22" s="37" t="s">
        <v>37</v>
      </c>
      <c r="G22" s="37" t="s">
        <v>38</v>
      </c>
      <c r="H22" s="37" t="s">
        <v>39</v>
      </c>
      <c r="I22" s="37" t="s">
        <v>40</v>
      </c>
      <c r="J22" s="37" t="s">
        <v>41</v>
      </c>
      <c r="K22" s="37" t="s">
        <v>42</v>
      </c>
      <c r="L22" s="37" t="s">
        <v>43</v>
      </c>
      <c r="M22" s="37" t="s">
        <v>44</v>
      </c>
      <c r="N22" s="37" t="s">
        <v>45</v>
      </c>
      <c r="O22" s="37" t="s">
        <v>46</v>
      </c>
      <c r="P22" s="37" t="s">
        <v>47</v>
      </c>
      <c r="Q22" s="37" t="s">
        <v>48</v>
      </c>
      <c r="R22" s="37" t="s">
        <v>49</v>
      </c>
      <c r="S22" s="37" t="s">
        <v>50</v>
      </c>
      <c r="T22" s="37" t="s">
        <v>51</v>
      </c>
      <c r="U22" s="37" t="s">
        <v>52</v>
      </c>
      <c r="V22" s="37" t="s">
        <v>53</v>
      </c>
      <c r="W22" s="37" t="s">
        <v>54</v>
      </c>
      <c r="X22" s="37" t="s">
        <v>55</v>
      </c>
      <c r="Y22" s="37" t="s">
        <v>56</v>
      </c>
      <c r="Z22" s="37" t="s">
        <v>57</v>
      </c>
      <c r="AA22" s="37" t="s">
        <v>58</v>
      </c>
      <c r="AB22" s="37" t="s">
        <v>59</v>
      </c>
      <c r="AC22" s="37" t="s">
        <v>60</v>
      </c>
      <c r="AD22" s="37" t="s">
        <v>61</v>
      </c>
      <c r="AE22" s="37" t="s">
        <v>62</v>
      </c>
      <c r="AF22" s="38" t="s">
        <v>63</v>
      </c>
      <c r="AG22" s="38" t="s">
        <v>78</v>
      </c>
      <c r="AH22" s="38" t="s">
        <v>79</v>
      </c>
      <c r="AI22" s="38" t="s">
        <v>80</v>
      </c>
      <c r="AJ22" s="38" t="s">
        <v>81</v>
      </c>
      <c r="AK22" s="38" t="s">
        <v>82</v>
      </c>
      <c r="AL22" s="38" t="s">
        <v>83</v>
      </c>
      <c r="AM22" s="38" t="s">
        <v>84</v>
      </c>
      <c r="AN22" s="38" t="s">
        <v>85</v>
      </c>
      <c r="AO22" s="38" t="s">
        <v>86</v>
      </c>
      <c r="AP22" s="38" t="s">
        <v>87</v>
      </c>
    </row>
    <row r="23" spans="1:42" x14ac:dyDescent="0.25">
      <c r="A23" s="57" t="s">
        <v>116</v>
      </c>
      <c r="B23" s="79"/>
      <c r="C23" s="68">
        <f>MIN(SUM($C$3*$C$9))</f>
        <v>0</v>
      </c>
      <c r="D23" s="23">
        <f t="shared" ref="D23:AP23" si="0">MIN(C23*(1+$C$19))</f>
        <v>0</v>
      </c>
      <c r="E23" s="23">
        <f t="shared" si="0"/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3">
        <f t="shared" si="0"/>
        <v>0</v>
      </c>
      <c r="L23" s="23">
        <f t="shared" si="0"/>
        <v>0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P23" s="23">
        <f t="shared" si="0"/>
        <v>0</v>
      </c>
      <c r="Q23" s="23">
        <f t="shared" si="0"/>
        <v>0</v>
      </c>
      <c r="R23" s="23">
        <f t="shared" si="0"/>
        <v>0</v>
      </c>
      <c r="S23" s="23">
        <f t="shared" si="0"/>
        <v>0</v>
      </c>
      <c r="T23" s="23">
        <f t="shared" si="0"/>
        <v>0</v>
      </c>
      <c r="U23" s="23">
        <f t="shared" si="0"/>
        <v>0</v>
      </c>
      <c r="V23" s="23">
        <f t="shared" si="0"/>
        <v>0</v>
      </c>
      <c r="W23" s="23">
        <f t="shared" si="0"/>
        <v>0</v>
      </c>
      <c r="X23" s="23">
        <f t="shared" si="0"/>
        <v>0</v>
      </c>
      <c r="Y23" s="23">
        <f t="shared" si="0"/>
        <v>0</v>
      </c>
      <c r="Z23" s="23">
        <f t="shared" si="0"/>
        <v>0</v>
      </c>
      <c r="AA23" s="23">
        <f t="shared" si="0"/>
        <v>0</v>
      </c>
      <c r="AB23" s="23">
        <f t="shared" si="0"/>
        <v>0</v>
      </c>
      <c r="AC23" s="23">
        <f t="shared" si="0"/>
        <v>0</v>
      </c>
      <c r="AD23" s="23">
        <f t="shared" si="0"/>
        <v>0</v>
      </c>
      <c r="AE23" s="23">
        <f t="shared" si="0"/>
        <v>0</v>
      </c>
      <c r="AF23" s="23">
        <f t="shared" si="0"/>
        <v>0</v>
      </c>
      <c r="AG23" s="23">
        <f t="shared" si="0"/>
        <v>0</v>
      </c>
      <c r="AH23" s="23">
        <f t="shared" si="0"/>
        <v>0</v>
      </c>
      <c r="AI23" s="23">
        <f t="shared" si="0"/>
        <v>0</v>
      </c>
      <c r="AJ23" s="23">
        <f t="shared" si="0"/>
        <v>0</v>
      </c>
      <c r="AK23" s="23">
        <f t="shared" si="0"/>
        <v>0</v>
      </c>
      <c r="AL23" s="23">
        <f t="shared" si="0"/>
        <v>0</v>
      </c>
      <c r="AM23" s="23">
        <f t="shared" si="0"/>
        <v>0</v>
      </c>
      <c r="AN23" s="23">
        <f t="shared" si="0"/>
        <v>0</v>
      </c>
      <c r="AO23" s="23">
        <f t="shared" si="0"/>
        <v>0</v>
      </c>
      <c r="AP23" s="39">
        <f t="shared" si="0"/>
        <v>0</v>
      </c>
    </row>
    <row r="24" spans="1:42" x14ac:dyDescent="0.25">
      <c r="A24" s="58" t="s">
        <v>117</v>
      </c>
      <c r="B24" s="79"/>
      <c r="C24" s="68">
        <f>SUM($C$8*C23)</f>
        <v>0</v>
      </c>
      <c r="D24" s="23">
        <f>SUM($C$8*D23)</f>
        <v>0</v>
      </c>
      <c r="E24" s="23">
        <f t="shared" ref="E24:AP24" si="1">SUM($C$8*E23)</f>
        <v>0</v>
      </c>
      <c r="F24" s="23">
        <f t="shared" si="1"/>
        <v>0</v>
      </c>
      <c r="G24" s="23">
        <f t="shared" si="1"/>
        <v>0</v>
      </c>
      <c r="H24" s="23">
        <f t="shared" si="1"/>
        <v>0</v>
      </c>
      <c r="I24" s="23">
        <f t="shared" si="1"/>
        <v>0</v>
      </c>
      <c r="J24" s="23">
        <f t="shared" si="1"/>
        <v>0</v>
      </c>
      <c r="K24" s="23">
        <f t="shared" si="1"/>
        <v>0</v>
      </c>
      <c r="L24" s="23">
        <f t="shared" si="1"/>
        <v>0</v>
      </c>
      <c r="M24" s="23">
        <f t="shared" si="1"/>
        <v>0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23">
        <f t="shared" si="1"/>
        <v>0</v>
      </c>
      <c r="R24" s="23">
        <f t="shared" si="1"/>
        <v>0</v>
      </c>
      <c r="S24" s="23">
        <f t="shared" si="1"/>
        <v>0</v>
      </c>
      <c r="T24" s="23">
        <f t="shared" si="1"/>
        <v>0</v>
      </c>
      <c r="U24" s="23">
        <f t="shared" si="1"/>
        <v>0</v>
      </c>
      <c r="V24" s="23">
        <f t="shared" si="1"/>
        <v>0</v>
      </c>
      <c r="W24" s="23">
        <f t="shared" si="1"/>
        <v>0</v>
      </c>
      <c r="X24" s="23">
        <f t="shared" si="1"/>
        <v>0</v>
      </c>
      <c r="Y24" s="23">
        <f t="shared" si="1"/>
        <v>0</v>
      </c>
      <c r="Z24" s="23">
        <f t="shared" si="1"/>
        <v>0</v>
      </c>
      <c r="AA24" s="23">
        <f t="shared" si="1"/>
        <v>0</v>
      </c>
      <c r="AB24" s="23">
        <f t="shared" si="1"/>
        <v>0</v>
      </c>
      <c r="AC24" s="23">
        <f t="shared" si="1"/>
        <v>0</v>
      </c>
      <c r="AD24" s="23">
        <f t="shared" si="1"/>
        <v>0</v>
      </c>
      <c r="AE24" s="23">
        <f t="shared" si="1"/>
        <v>0</v>
      </c>
      <c r="AF24" s="39">
        <f t="shared" si="1"/>
        <v>0</v>
      </c>
      <c r="AG24" s="39">
        <f t="shared" si="1"/>
        <v>0</v>
      </c>
      <c r="AH24" s="39">
        <f t="shared" si="1"/>
        <v>0</v>
      </c>
      <c r="AI24" s="39">
        <f t="shared" si="1"/>
        <v>0</v>
      </c>
      <c r="AJ24" s="39">
        <f t="shared" si="1"/>
        <v>0</v>
      </c>
      <c r="AK24" s="39">
        <f t="shared" si="1"/>
        <v>0</v>
      </c>
      <c r="AL24" s="39">
        <f t="shared" si="1"/>
        <v>0</v>
      </c>
      <c r="AM24" s="39">
        <f t="shared" si="1"/>
        <v>0</v>
      </c>
      <c r="AN24" s="39">
        <f t="shared" si="1"/>
        <v>0</v>
      </c>
      <c r="AO24" s="39">
        <f t="shared" si="1"/>
        <v>0</v>
      </c>
      <c r="AP24" s="39">
        <f t="shared" si="1"/>
        <v>0</v>
      </c>
    </row>
    <row r="25" spans="1:42" ht="9" customHeight="1" x14ac:dyDescent="0.25">
      <c r="A25" s="57"/>
      <c r="B25" s="79"/>
      <c r="C25" s="6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25">
      <c r="A26" s="57" t="s">
        <v>118</v>
      </c>
      <c r="B26" s="79" t="s">
        <v>101</v>
      </c>
      <c r="C26" s="69">
        <f>SUM(C10*C3)</f>
        <v>0</v>
      </c>
      <c r="D26" s="25">
        <f>SUM(C26*0.02+C26)</f>
        <v>0</v>
      </c>
      <c r="E26" s="25">
        <f t="shared" ref="E26:AF26" si="2">SUM(D26*0.02+D26)</f>
        <v>0</v>
      </c>
      <c r="F26" s="25">
        <f t="shared" si="2"/>
        <v>0</v>
      </c>
      <c r="G26" s="25">
        <f t="shared" si="2"/>
        <v>0</v>
      </c>
      <c r="H26" s="25">
        <f t="shared" si="2"/>
        <v>0</v>
      </c>
      <c r="I26" s="25">
        <f t="shared" si="2"/>
        <v>0</v>
      </c>
      <c r="J26" s="25">
        <f t="shared" si="2"/>
        <v>0</v>
      </c>
      <c r="K26" s="25">
        <f t="shared" si="2"/>
        <v>0</v>
      </c>
      <c r="L26" s="25">
        <f t="shared" si="2"/>
        <v>0</v>
      </c>
      <c r="M26" s="25">
        <f t="shared" si="2"/>
        <v>0</v>
      </c>
      <c r="N26" s="25">
        <f t="shared" si="2"/>
        <v>0</v>
      </c>
      <c r="O26" s="25">
        <f t="shared" si="2"/>
        <v>0</v>
      </c>
      <c r="P26" s="25">
        <f t="shared" si="2"/>
        <v>0</v>
      </c>
      <c r="Q26" s="25">
        <f t="shared" si="2"/>
        <v>0</v>
      </c>
      <c r="R26" s="25">
        <f t="shared" si="2"/>
        <v>0</v>
      </c>
      <c r="S26" s="25">
        <f t="shared" si="2"/>
        <v>0</v>
      </c>
      <c r="T26" s="25">
        <f t="shared" si="2"/>
        <v>0</v>
      </c>
      <c r="U26" s="25">
        <f t="shared" si="2"/>
        <v>0</v>
      </c>
      <c r="V26" s="25">
        <f t="shared" si="2"/>
        <v>0</v>
      </c>
      <c r="W26" s="25">
        <f t="shared" si="2"/>
        <v>0</v>
      </c>
      <c r="X26" s="25">
        <f t="shared" si="2"/>
        <v>0</v>
      </c>
      <c r="Y26" s="25">
        <f t="shared" si="2"/>
        <v>0</v>
      </c>
      <c r="Z26" s="25">
        <f t="shared" si="2"/>
        <v>0</v>
      </c>
      <c r="AA26" s="25">
        <f t="shared" si="2"/>
        <v>0</v>
      </c>
      <c r="AB26" s="25">
        <f t="shared" si="2"/>
        <v>0</v>
      </c>
      <c r="AC26" s="25">
        <f t="shared" si="2"/>
        <v>0</v>
      </c>
      <c r="AD26" s="25">
        <f t="shared" si="2"/>
        <v>0</v>
      </c>
      <c r="AE26" s="25">
        <f t="shared" si="2"/>
        <v>0</v>
      </c>
      <c r="AF26" s="40">
        <f t="shared" si="2"/>
        <v>0</v>
      </c>
      <c r="AG26" s="40">
        <f t="shared" ref="AG26:AG29" si="3">SUM(AF26*0.02+AF26)</f>
        <v>0</v>
      </c>
      <c r="AH26" s="40">
        <f t="shared" ref="AH26:AH29" si="4">SUM(AG26*0.02+AG26)</f>
        <v>0</v>
      </c>
      <c r="AI26" s="40">
        <f t="shared" ref="AI26:AI29" si="5">SUM(AH26*0.02+AH26)</f>
        <v>0</v>
      </c>
      <c r="AJ26" s="40">
        <f t="shared" ref="AJ26:AJ29" si="6">SUM(AI26*0.02+AI26)</f>
        <v>0</v>
      </c>
      <c r="AK26" s="40">
        <f t="shared" ref="AK26:AK29" si="7">SUM(AJ26*0.02+AJ26)</f>
        <v>0</v>
      </c>
      <c r="AL26" s="40">
        <f t="shared" ref="AL26:AL29" si="8">SUM(AK26*0.02+AK26)</f>
        <v>0</v>
      </c>
      <c r="AM26" s="40">
        <f t="shared" ref="AM26:AM29" si="9">SUM(AL26*0.02+AL26)</f>
        <v>0</v>
      </c>
      <c r="AN26" s="40">
        <f t="shared" ref="AN26:AN29" si="10">SUM(AM26*0.02+AM26)</f>
        <v>0</v>
      </c>
      <c r="AO26" s="40">
        <f t="shared" ref="AO26:AO29" si="11">SUM(AN26*0.02+AN26)</f>
        <v>0</v>
      </c>
      <c r="AP26" s="40">
        <f t="shared" ref="AP26:AP29" si="12">SUM(AO26*0.02+AO26)</f>
        <v>0</v>
      </c>
    </row>
    <row r="27" spans="1:42" x14ac:dyDescent="0.25">
      <c r="A27" s="57" t="s">
        <v>119</v>
      </c>
      <c r="B27" s="79" t="s">
        <v>101</v>
      </c>
      <c r="C27" s="69">
        <f>SUM(C11*C2)</f>
        <v>0</v>
      </c>
      <c r="D27" s="25">
        <f>SUM(C27*0.02+C27)</f>
        <v>0</v>
      </c>
      <c r="E27" s="25">
        <f t="shared" ref="E27:AF27" si="13">SUM(D27*0.02+D27)</f>
        <v>0</v>
      </c>
      <c r="F27" s="25">
        <f t="shared" si="13"/>
        <v>0</v>
      </c>
      <c r="G27" s="25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0</v>
      </c>
      <c r="K27" s="25">
        <f t="shared" si="13"/>
        <v>0</v>
      </c>
      <c r="L27" s="25">
        <f t="shared" si="13"/>
        <v>0</v>
      </c>
      <c r="M27" s="25">
        <f t="shared" si="13"/>
        <v>0</v>
      </c>
      <c r="N27" s="25">
        <f t="shared" si="13"/>
        <v>0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13"/>
        <v>0</v>
      </c>
      <c r="S27" s="25">
        <f t="shared" si="13"/>
        <v>0</v>
      </c>
      <c r="T27" s="25">
        <f t="shared" si="13"/>
        <v>0</v>
      </c>
      <c r="U27" s="25">
        <f t="shared" si="13"/>
        <v>0</v>
      </c>
      <c r="V27" s="25">
        <f t="shared" si="13"/>
        <v>0</v>
      </c>
      <c r="W27" s="25">
        <f t="shared" si="13"/>
        <v>0</v>
      </c>
      <c r="X27" s="25">
        <f t="shared" si="13"/>
        <v>0</v>
      </c>
      <c r="Y27" s="25">
        <f t="shared" si="13"/>
        <v>0</v>
      </c>
      <c r="Z27" s="25">
        <f t="shared" si="13"/>
        <v>0</v>
      </c>
      <c r="AA27" s="25">
        <f t="shared" si="13"/>
        <v>0</v>
      </c>
      <c r="AB27" s="25">
        <f t="shared" si="13"/>
        <v>0</v>
      </c>
      <c r="AC27" s="25">
        <f t="shared" si="13"/>
        <v>0</v>
      </c>
      <c r="AD27" s="25">
        <f t="shared" si="13"/>
        <v>0</v>
      </c>
      <c r="AE27" s="25">
        <f t="shared" si="13"/>
        <v>0</v>
      </c>
      <c r="AF27" s="40">
        <f t="shared" si="13"/>
        <v>0</v>
      </c>
      <c r="AG27" s="40">
        <f t="shared" si="3"/>
        <v>0</v>
      </c>
      <c r="AH27" s="40">
        <f t="shared" si="4"/>
        <v>0</v>
      </c>
      <c r="AI27" s="40">
        <f t="shared" si="5"/>
        <v>0</v>
      </c>
      <c r="AJ27" s="40">
        <f t="shared" si="6"/>
        <v>0</v>
      </c>
      <c r="AK27" s="40">
        <f t="shared" si="7"/>
        <v>0</v>
      </c>
      <c r="AL27" s="40">
        <f t="shared" si="8"/>
        <v>0</v>
      </c>
      <c r="AM27" s="40">
        <f t="shared" si="9"/>
        <v>0</v>
      </c>
      <c r="AN27" s="40">
        <f t="shared" si="10"/>
        <v>0</v>
      </c>
      <c r="AO27" s="40">
        <f t="shared" si="11"/>
        <v>0</v>
      </c>
      <c r="AP27" s="40">
        <f t="shared" si="12"/>
        <v>0</v>
      </c>
    </row>
    <row r="28" spans="1:42" x14ac:dyDescent="0.25">
      <c r="A28" s="57" t="s">
        <v>120</v>
      </c>
      <c r="B28" s="79" t="s">
        <v>101</v>
      </c>
      <c r="C28" s="69">
        <f>SUM(C12*C2)</f>
        <v>0</v>
      </c>
      <c r="D28" s="25">
        <f>SUM(C28*0.02+C28)</f>
        <v>0</v>
      </c>
      <c r="E28" s="25">
        <f t="shared" ref="E28:AF28" si="14">SUM(D28*0.02+D28)</f>
        <v>0</v>
      </c>
      <c r="F28" s="25">
        <f t="shared" si="14"/>
        <v>0</v>
      </c>
      <c r="G28" s="25">
        <f t="shared" si="14"/>
        <v>0</v>
      </c>
      <c r="H28" s="25">
        <f t="shared" si="14"/>
        <v>0</v>
      </c>
      <c r="I28" s="25">
        <f t="shared" si="14"/>
        <v>0</v>
      </c>
      <c r="J28" s="25">
        <f t="shared" si="14"/>
        <v>0</v>
      </c>
      <c r="K28" s="25">
        <f t="shared" si="14"/>
        <v>0</v>
      </c>
      <c r="L28" s="25">
        <f t="shared" si="14"/>
        <v>0</v>
      </c>
      <c r="M28" s="25">
        <f t="shared" si="14"/>
        <v>0</v>
      </c>
      <c r="N28" s="25">
        <f t="shared" si="14"/>
        <v>0</v>
      </c>
      <c r="O28" s="25">
        <f t="shared" si="14"/>
        <v>0</v>
      </c>
      <c r="P28" s="25">
        <f t="shared" si="14"/>
        <v>0</v>
      </c>
      <c r="Q28" s="25">
        <f t="shared" si="14"/>
        <v>0</v>
      </c>
      <c r="R28" s="25">
        <f t="shared" si="14"/>
        <v>0</v>
      </c>
      <c r="S28" s="25">
        <f t="shared" si="14"/>
        <v>0</v>
      </c>
      <c r="T28" s="25">
        <f t="shared" si="14"/>
        <v>0</v>
      </c>
      <c r="U28" s="25">
        <f t="shared" si="14"/>
        <v>0</v>
      </c>
      <c r="V28" s="25">
        <f t="shared" si="14"/>
        <v>0</v>
      </c>
      <c r="W28" s="25">
        <f t="shared" si="14"/>
        <v>0</v>
      </c>
      <c r="X28" s="25">
        <f t="shared" si="14"/>
        <v>0</v>
      </c>
      <c r="Y28" s="25">
        <f t="shared" si="14"/>
        <v>0</v>
      </c>
      <c r="Z28" s="25">
        <f t="shared" si="14"/>
        <v>0</v>
      </c>
      <c r="AA28" s="25">
        <f t="shared" si="14"/>
        <v>0</v>
      </c>
      <c r="AB28" s="25">
        <f t="shared" si="14"/>
        <v>0</v>
      </c>
      <c r="AC28" s="25">
        <f t="shared" si="14"/>
        <v>0</v>
      </c>
      <c r="AD28" s="25">
        <f t="shared" si="14"/>
        <v>0</v>
      </c>
      <c r="AE28" s="25">
        <f t="shared" si="14"/>
        <v>0</v>
      </c>
      <c r="AF28" s="40">
        <f t="shared" si="14"/>
        <v>0</v>
      </c>
      <c r="AG28" s="40">
        <f t="shared" si="3"/>
        <v>0</v>
      </c>
      <c r="AH28" s="40">
        <f t="shared" si="4"/>
        <v>0</v>
      </c>
      <c r="AI28" s="40">
        <f t="shared" si="5"/>
        <v>0</v>
      </c>
      <c r="AJ28" s="40">
        <f t="shared" si="6"/>
        <v>0</v>
      </c>
      <c r="AK28" s="40">
        <f t="shared" si="7"/>
        <v>0</v>
      </c>
      <c r="AL28" s="40">
        <f t="shared" si="8"/>
        <v>0</v>
      </c>
      <c r="AM28" s="40">
        <f t="shared" si="9"/>
        <v>0</v>
      </c>
      <c r="AN28" s="40">
        <f t="shared" si="10"/>
        <v>0</v>
      </c>
      <c r="AO28" s="40">
        <f t="shared" si="11"/>
        <v>0</v>
      </c>
      <c r="AP28" s="40">
        <f t="shared" si="12"/>
        <v>0</v>
      </c>
    </row>
    <row r="29" spans="1:42" x14ac:dyDescent="0.25">
      <c r="A29" s="57" t="s">
        <v>121</v>
      </c>
      <c r="B29" s="79" t="s">
        <v>101</v>
      </c>
      <c r="C29" s="69">
        <f>SUM(C13*C3)</f>
        <v>0</v>
      </c>
      <c r="D29" s="25">
        <f>SUM(C29*0.02+C29)</f>
        <v>0</v>
      </c>
      <c r="E29" s="25">
        <f t="shared" ref="E29:AF29" si="15">SUM(D29*0.02+D29)</f>
        <v>0</v>
      </c>
      <c r="F29" s="25">
        <f t="shared" si="15"/>
        <v>0</v>
      </c>
      <c r="G29" s="25">
        <f t="shared" si="15"/>
        <v>0</v>
      </c>
      <c r="H29" s="25">
        <f t="shared" si="15"/>
        <v>0</v>
      </c>
      <c r="I29" s="25">
        <f t="shared" si="15"/>
        <v>0</v>
      </c>
      <c r="J29" s="25">
        <f t="shared" si="15"/>
        <v>0</v>
      </c>
      <c r="K29" s="25">
        <f t="shared" si="15"/>
        <v>0</v>
      </c>
      <c r="L29" s="25">
        <f t="shared" si="15"/>
        <v>0</v>
      </c>
      <c r="M29" s="25">
        <f t="shared" si="15"/>
        <v>0</v>
      </c>
      <c r="N29" s="25">
        <f t="shared" si="15"/>
        <v>0</v>
      </c>
      <c r="O29" s="25">
        <f t="shared" si="15"/>
        <v>0</v>
      </c>
      <c r="P29" s="25">
        <f t="shared" si="15"/>
        <v>0</v>
      </c>
      <c r="Q29" s="25">
        <f t="shared" si="15"/>
        <v>0</v>
      </c>
      <c r="R29" s="25">
        <f t="shared" si="15"/>
        <v>0</v>
      </c>
      <c r="S29" s="25">
        <f t="shared" si="15"/>
        <v>0</v>
      </c>
      <c r="T29" s="25">
        <f t="shared" si="15"/>
        <v>0</v>
      </c>
      <c r="U29" s="25">
        <f t="shared" si="15"/>
        <v>0</v>
      </c>
      <c r="V29" s="25">
        <f t="shared" si="15"/>
        <v>0</v>
      </c>
      <c r="W29" s="25">
        <f t="shared" si="15"/>
        <v>0</v>
      </c>
      <c r="X29" s="25">
        <f t="shared" si="15"/>
        <v>0</v>
      </c>
      <c r="Y29" s="25">
        <f t="shared" si="15"/>
        <v>0</v>
      </c>
      <c r="Z29" s="25">
        <f t="shared" si="15"/>
        <v>0</v>
      </c>
      <c r="AA29" s="25">
        <f t="shared" si="15"/>
        <v>0</v>
      </c>
      <c r="AB29" s="25">
        <f t="shared" si="15"/>
        <v>0</v>
      </c>
      <c r="AC29" s="25">
        <f t="shared" si="15"/>
        <v>0</v>
      </c>
      <c r="AD29" s="25">
        <f t="shared" si="15"/>
        <v>0</v>
      </c>
      <c r="AE29" s="25">
        <f t="shared" si="15"/>
        <v>0</v>
      </c>
      <c r="AF29" s="40">
        <f t="shared" si="15"/>
        <v>0</v>
      </c>
      <c r="AG29" s="40">
        <f t="shared" si="3"/>
        <v>0</v>
      </c>
      <c r="AH29" s="40">
        <f t="shared" si="4"/>
        <v>0</v>
      </c>
      <c r="AI29" s="40">
        <f t="shared" si="5"/>
        <v>0</v>
      </c>
      <c r="AJ29" s="40">
        <f t="shared" si="6"/>
        <v>0</v>
      </c>
      <c r="AK29" s="40">
        <f t="shared" si="7"/>
        <v>0</v>
      </c>
      <c r="AL29" s="40">
        <f t="shared" si="8"/>
        <v>0</v>
      </c>
      <c r="AM29" s="40">
        <f t="shared" si="9"/>
        <v>0</v>
      </c>
      <c r="AN29" s="40">
        <f t="shared" si="10"/>
        <v>0</v>
      </c>
      <c r="AO29" s="40">
        <f t="shared" si="11"/>
        <v>0</v>
      </c>
      <c r="AP29" s="40">
        <f t="shared" si="12"/>
        <v>0</v>
      </c>
    </row>
    <row r="30" spans="1:42" x14ac:dyDescent="0.25">
      <c r="A30" s="57" t="s">
        <v>122</v>
      </c>
      <c r="B30" s="79"/>
      <c r="C30" s="68">
        <f>SUM(C24,-C26,-C27,-C28,-C29)</f>
        <v>0</v>
      </c>
      <c r="D30" s="23">
        <f t="shared" ref="D30:AP30" si="16">SUM(D24,-D26,-D27,-D28,-D29)</f>
        <v>0</v>
      </c>
      <c r="E30" s="23">
        <f t="shared" si="16"/>
        <v>0</v>
      </c>
      <c r="F30" s="23">
        <f t="shared" si="16"/>
        <v>0</v>
      </c>
      <c r="G30" s="23">
        <f t="shared" si="16"/>
        <v>0</v>
      </c>
      <c r="H30" s="23">
        <f t="shared" si="16"/>
        <v>0</v>
      </c>
      <c r="I30" s="23">
        <f t="shared" si="16"/>
        <v>0</v>
      </c>
      <c r="J30" s="23">
        <f t="shared" si="16"/>
        <v>0</v>
      </c>
      <c r="K30" s="23">
        <f t="shared" si="16"/>
        <v>0</v>
      </c>
      <c r="L30" s="23">
        <f t="shared" si="16"/>
        <v>0</v>
      </c>
      <c r="M30" s="23">
        <f t="shared" si="16"/>
        <v>0</v>
      </c>
      <c r="N30" s="23">
        <f t="shared" si="16"/>
        <v>0</v>
      </c>
      <c r="O30" s="23">
        <f t="shared" si="16"/>
        <v>0</v>
      </c>
      <c r="P30" s="23">
        <f t="shared" si="16"/>
        <v>0</v>
      </c>
      <c r="Q30" s="23">
        <f t="shared" si="16"/>
        <v>0</v>
      </c>
      <c r="R30" s="23">
        <f t="shared" si="16"/>
        <v>0</v>
      </c>
      <c r="S30" s="23">
        <f t="shared" si="16"/>
        <v>0</v>
      </c>
      <c r="T30" s="23">
        <f t="shared" si="16"/>
        <v>0</v>
      </c>
      <c r="U30" s="23">
        <f t="shared" si="16"/>
        <v>0</v>
      </c>
      <c r="V30" s="23">
        <f t="shared" si="16"/>
        <v>0</v>
      </c>
      <c r="W30" s="23">
        <f t="shared" si="16"/>
        <v>0</v>
      </c>
      <c r="X30" s="23">
        <f t="shared" si="16"/>
        <v>0</v>
      </c>
      <c r="Y30" s="23">
        <f t="shared" si="16"/>
        <v>0</v>
      </c>
      <c r="Z30" s="23">
        <f t="shared" si="16"/>
        <v>0</v>
      </c>
      <c r="AA30" s="23">
        <f t="shared" si="16"/>
        <v>0</v>
      </c>
      <c r="AB30" s="23">
        <f t="shared" si="16"/>
        <v>0</v>
      </c>
      <c r="AC30" s="23">
        <f t="shared" si="16"/>
        <v>0</v>
      </c>
      <c r="AD30" s="23">
        <f t="shared" si="16"/>
        <v>0</v>
      </c>
      <c r="AE30" s="23">
        <f t="shared" si="16"/>
        <v>0</v>
      </c>
      <c r="AF30" s="39">
        <f t="shared" si="16"/>
        <v>0</v>
      </c>
      <c r="AG30" s="39">
        <f t="shared" si="16"/>
        <v>0</v>
      </c>
      <c r="AH30" s="39">
        <f t="shared" si="16"/>
        <v>0</v>
      </c>
      <c r="AI30" s="39">
        <f t="shared" si="16"/>
        <v>0</v>
      </c>
      <c r="AJ30" s="39">
        <f t="shared" si="16"/>
        <v>0</v>
      </c>
      <c r="AK30" s="39">
        <f t="shared" si="16"/>
        <v>0</v>
      </c>
      <c r="AL30" s="39">
        <f t="shared" si="16"/>
        <v>0</v>
      </c>
      <c r="AM30" s="39">
        <f t="shared" si="16"/>
        <v>0</v>
      </c>
      <c r="AN30" s="39">
        <f t="shared" si="16"/>
        <v>0</v>
      </c>
      <c r="AO30" s="39">
        <f t="shared" si="16"/>
        <v>0</v>
      </c>
      <c r="AP30" s="39">
        <f t="shared" si="16"/>
        <v>0</v>
      </c>
    </row>
    <row r="31" spans="1:42" x14ac:dyDescent="0.25">
      <c r="A31" s="57" t="s">
        <v>23</v>
      </c>
      <c r="B31" s="79">
        <v>40</v>
      </c>
      <c r="C31" s="69">
        <f>SUM(C14/B31)</f>
        <v>0</v>
      </c>
      <c r="D31" s="24">
        <f>SUM($C$31)</f>
        <v>0</v>
      </c>
      <c r="E31" s="24">
        <f t="shared" ref="E31:AP31" si="17">SUM($C$31)</f>
        <v>0</v>
      </c>
      <c r="F31" s="24">
        <f t="shared" si="17"/>
        <v>0</v>
      </c>
      <c r="G31" s="24">
        <f t="shared" si="17"/>
        <v>0</v>
      </c>
      <c r="H31" s="24">
        <f t="shared" si="17"/>
        <v>0</v>
      </c>
      <c r="I31" s="24">
        <f t="shared" si="17"/>
        <v>0</v>
      </c>
      <c r="J31" s="24">
        <f t="shared" si="17"/>
        <v>0</v>
      </c>
      <c r="K31" s="24">
        <f t="shared" si="17"/>
        <v>0</v>
      </c>
      <c r="L31" s="24">
        <f t="shared" si="17"/>
        <v>0</v>
      </c>
      <c r="M31" s="24">
        <f t="shared" si="17"/>
        <v>0</v>
      </c>
      <c r="N31" s="24">
        <f t="shared" si="17"/>
        <v>0</v>
      </c>
      <c r="O31" s="24">
        <f t="shared" si="17"/>
        <v>0</v>
      </c>
      <c r="P31" s="24">
        <f t="shared" si="17"/>
        <v>0</v>
      </c>
      <c r="Q31" s="24">
        <f t="shared" si="17"/>
        <v>0</v>
      </c>
      <c r="R31" s="24">
        <f t="shared" si="17"/>
        <v>0</v>
      </c>
      <c r="S31" s="24">
        <f t="shared" si="17"/>
        <v>0</v>
      </c>
      <c r="T31" s="24">
        <f t="shared" si="17"/>
        <v>0</v>
      </c>
      <c r="U31" s="24">
        <f t="shared" si="17"/>
        <v>0</v>
      </c>
      <c r="V31" s="24">
        <f t="shared" si="17"/>
        <v>0</v>
      </c>
      <c r="W31" s="24">
        <f t="shared" si="17"/>
        <v>0</v>
      </c>
      <c r="X31" s="24">
        <f t="shared" si="17"/>
        <v>0</v>
      </c>
      <c r="Y31" s="24">
        <f t="shared" si="17"/>
        <v>0</v>
      </c>
      <c r="Z31" s="24">
        <f t="shared" si="17"/>
        <v>0</v>
      </c>
      <c r="AA31" s="24">
        <f t="shared" si="17"/>
        <v>0</v>
      </c>
      <c r="AB31" s="24">
        <f t="shared" si="17"/>
        <v>0</v>
      </c>
      <c r="AC31" s="24">
        <f t="shared" si="17"/>
        <v>0</v>
      </c>
      <c r="AD31" s="24">
        <f t="shared" si="17"/>
        <v>0</v>
      </c>
      <c r="AE31" s="24">
        <f t="shared" si="17"/>
        <v>0</v>
      </c>
      <c r="AF31" s="41">
        <f t="shared" si="17"/>
        <v>0</v>
      </c>
      <c r="AG31" s="41">
        <f t="shared" si="17"/>
        <v>0</v>
      </c>
      <c r="AH31" s="41">
        <f t="shared" si="17"/>
        <v>0</v>
      </c>
      <c r="AI31" s="41">
        <f t="shared" si="17"/>
        <v>0</v>
      </c>
      <c r="AJ31" s="41">
        <f t="shared" si="17"/>
        <v>0</v>
      </c>
      <c r="AK31" s="41">
        <f t="shared" si="17"/>
        <v>0</v>
      </c>
      <c r="AL31" s="41">
        <f t="shared" si="17"/>
        <v>0</v>
      </c>
      <c r="AM31" s="41">
        <f t="shared" si="17"/>
        <v>0</v>
      </c>
      <c r="AN31" s="41">
        <f t="shared" si="17"/>
        <v>0</v>
      </c>
      <c r="AO31" s="41">
        <f t="shared" si="17"/>
        <v>0</v>
      </c>
      <c r="AP31" s="41">
        <f t="shared" si="17"/>
        <v>0</v>
      </c>
    </row>
    <row r="32" spans="1:42" ht="9" customHeight="1" x14ac:dyDescent="0.25">
      <c r="A32" s="57"/>
      <c r="B32" s="79"/>
      <c r="C32" s="2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8" s="27" customFormat="1" x14ac:dyDescent="0.25">
      <c r="A33" s="59" t="s">
        <v>33</v>
      </c>
      <c r="B33" s="80"/>
      <c r="C33" s="70">
        <f>(SUM('Úverová kalkulačka UD'!E2:E13)*1)+(SUM('Úverová kalkulačka TV'!E2:E13)*1)+(SUM('Úverová kalkulačka POZEMOK'!E2:E13)*1)</f>
        <v>0</v>
      </c>
      <c r="D33" s="26">
        <f>(SUM('Úverová kalkulačka UD'!E14:E25)*1)+(SUM('Úverová kalkulačka TV'!E14:E25)*1)+(SUM('Úverová kalkulačka POZEMOK'!E14:E25)*1)</f>
        <v>0</v>
      </c>
      <c r="E33" s="26">
        <f>(SUM('Úverová kalkulačka UD'!E26:E37)*1)+(SUM('Úverová kalkulačka TV'!E26:E37)*1)+(SUM('Úverová kalkulačka POZEMOK'!E26:E37)*1)</f>
        <v>0</v>
      </c>
      <c r="F33" s="26">
        <f>(SUM('Úverová kalkulačka UD'!E38:E49)*1)+(SUM('Úverová kalkulačka TV'!E38:E49)*1)+(SUM('Úverová kalkulačka POZEMOK'!E38:E49)*1)</f>
        <v>0</v>
      </c>
      <c r="G33" s="26">
        <f>(SUM('Úverová kalkulačka UD'!E50:E61)*1)+(SUM('Úverová kalkulačka TV'!E50:E61)*1)+(SUM('Úverová kalkulačka POZEMOK'!E50:E61)*1)</f>
        <v>0</v>
      </c>
      <c r="H33" s="26">
        <f>(SUM('Úverová kalkulačka UD'!E62:E73)*1)+(SUM('Úverová kalkulačka TV'!E62:E73)*1)+(SUM('Úverová kalkulačka POZEMOK'!E62:E73)*1)</f>
        <v>0</v>
      </c>
      <c r="I33" s="26">
        <f>(SUM('Úverová kalkulačka UD'!E74:E85)*1)+(SUM('Úverová kalkulačka TV'!E74:E85)*1)+(SUM('Úverová kalkulačka POZEMOK'!E74:E85)*1)</f>
        <v>0</v>
      </c>
      <c r="J33" s="26">
        <f>(SUM('Úverová kalkulačka UD'!E86:E97)*1)+(SUM('Úverová kalkulačka TV'!E86:E97)*1)+(SUM('Úverová kalkulačka POZEMOK'!E86:E97)*1)</f>
        <v>0</v>
      </c>
      <c r="K33" s="26">
        <f>(SUM('Úverová kalkulačka UD'!E98:E109)*1)+(SUM('Úverová kalkulačka TV'!E98:E109)*1)+(SUM('Úverová kalkulačka POZEMOK'!E98:E109)*1)</f>
        <v>0</v>
      </c>
      <c r="L33" s="26">
        <f>(SUM('Úverová kalkulačka UD'!E110:E121)*1)+(SUM('Úverová kalkulačka TV'!E110:E121)*1)+(SUM('Úverová kalkulačka POZEMOK'!E110:E121)*1)</f>
        <v>0</v>
      </c>
      <c r="M33" s="26">
        <f>(SUM('Úverová kalkulačka UD'!E122:E133)*1)+(SUM('Úverová kalkulačka TV'!E122:E133)*1)+(SUM('Úverová kalkulačka POZEMOK'!E122:E133)*1)</f>
        <v>0</v>
      </c>
      <c r="N33" s="26">
        <f>(SUM('Úverová kalkulačka UD'!E134:E145)*1)+(SUM('Úverová kalkulačka TV'!E134:E145)*1)+(SUM('Úverová kalkulačka POZEMOK'!E134:E145)*1)</f>
        <v>0</v>
      </c>
      <c r="O33" s="26">
        <f>(SUM('Úverová kalkulačka UD'!E146:E157)*1)+(SUM('Úverová kalkulačka TV'!E146:E157)*1)+(SUM('Úverová kalkulačka POZEMOK'!E146:E157)*1)</f>
        <v>0</v>
      </c>
      <c r="P33" s="26">
        <f>(SUM('Úverová kalkulačka UD'!E158:E169)*1)+(SUM('Úverová kalkulačka TV'!E158:E169)*1)+(SUM('Úverová kalkulačka POZEMOK'!E158:E169)*1)</f>
        <v>0</v>
      </c>
      <c r="Q33" s="26">
        <f>(SUM('Úverová kalkulačka UD'!E170:E181)*1)+(SUM('Úverová kalkulačka TV'!E170:E181)*1)+(SUM('Úverová kalkulačka POZEMOK'!E170:E181)*1)</f>
        <v>0</v>
      </c>
      <c r="R33" s="26">
        <f>(SUM('Úverová kalkulačka UD'!E182:E193)*1)+(SUM('Úverová kalkulačka TV'!E182:E193)*1)+(SUM('Úverová kalkulačka POZEMOK'!E182:E193)*1)</f>
        <v>0</v>
      </c>
      <c r="S33" s="26">
        <f>(SUM('Úverová kalkulačka UD'!E194:E205)*1)+(SUM('Úverová kalkulačka TV'!E194:E205)*1)+(SUM('Úverová kalkulačka POZEMOK'!E194:E205)*1)</f>
        <v>0</v>
      </c>
      <c r="T33" s="26">
        <f>(SUM('Úverová kalkulačka UD'!E206:E217)*1)+(SUM('Úverová kalkulačka TV'!E206:E217)*1)+(SUM('Úverová kalkulačka POZEMOK'!E206:E217)*1)</f>
        <v>0</v>
      </c>
      <c r="U33" s="26">
        <f>(SUM('Úverová kalkulačka UD'!E218:E229)*1)+(SUM('Úverová kalkulačka TV'!E218:E229)*1)+(SUM('Úverová kalkulačka POZEMOK'!E218:E229)*1)</f>
        <v>0</v>
      </c>
      <c r="V33" s="26">
        <f>(SUM('Úverová kalkulačka UD'!E230:E241)*1)+(SUM('Úverová kalkulačka TV'!E230:E241)*1)+(SUM('Úverová kalkulačka POZEMOK'!E230:E241)*1)</f>
        <v>0</v>
      </c>
      <c r="W33" s="26">
        <f>(SUM('Úverová kalkulačka UD'!E242:E253)*1)+(SUM('Úverová kalkulačka TV'!E242:E253)*1)+(SUM('Úverová kalkulačka POZEMOK'!E242:E253)*1)</f>
        <v>0</v>
      </c>
      <c r="X33" s="26">
        <f>(SUM('Úverová kalkulačka UD'!E254:E265)*1)+(SUM('Úverová kalkulačka TV'!E254:E265)*1)+(SUM('Úverová kalkulačka POZEMOK'!E254:E265)*1)</f>
        <v>0</v>
      </c>
      <c r="Y33" s="26">
        <f>(SUM('Úverová kalkulačka UD'!E266:E277)*1)+(SUM('Úverová kalkulačka TV'!E266:E277)*1)+(SUM('Úverová kalkulačka POZEMOK'!E266:E277)*1)</f>
        <v>0</v>
      </c>
      <c r="Z33" s="26">
        <f>(SUM('Úverová kalkulačka UD'!E278:E289)*1)+(SUM('Úverová kalkulačka TV'!E278:E289)*1)+(SUM('Úverová kalkulačka POZEMOK'!E278:E289)*1)</f>
        <v>0</v>
      </c>
      <c r="AA33" s="26">
        <f>(SUM('Úverová kalkulačka UD'!E290:E301)*1)+(SUM('Úverová kalkulačka TV'!E290:E301)*1)+(SUM('Úverová kalkulačka POZEMOK'!E290:E301)*1)</f>
        <v>0</v>
      </c>
      <c r="AB33" s="26">
        <f>(SUM('Úverová kalkulačka UD'!E302:E313)*1)+(SUM('Úverová kalkulačka TV'!E302:E313)*1)+(SUM('Úverová kalkulačka POZEMOK'!E302:E313)*1)</f>
        <v>0</v>
      </c>
      <c r="AC33" s="26">
        <f>(SUM('Úverová kalkulačka UD'!E314:E325)*1)+(SUM('Úverová kalkulačka TV'!E314:E325)*1)+(SUM('Úverová kalkulačka POZEMOK'!E314:E325)*1)</f>
        <v>0</v>
      </c>
      <c r="AD33" s="26">
        <f>(SUM('Úverová kalkulačka UD'!E326:E337)*1)+(SUM('Úverová kalkulačka TV'!E326:E337)*1)+(SUM('Úverová kalkulačka POZEMOK'!E326:E337)*1)</f>
        <v>0</v>
      </c>
      <c r="AE33" s="26">
        <f>(SUM('Úverová kalkulačka UD'!E338:E349)*1)+(SUM('Úverová kalkulačka TV'!E338:E349)*1)+(SUM('Úverová kalkulačka POZEMOK'!E338:E349)*1)</f>
        <v>0</v>
      </c>
      <c r="AF33" s="42">
        <f>(SUM('Úverová kalkulačka UD'!E350:E361)*1)+(SUM('Úverová kalkulačka TV'!E350:E361)*1)+(SUM('Úverová kalkulačka POZEMOK'!E350:E361)*1)</f>
        <v>0</v>
      </c>
      <c r="AG33" s="42">
        <f>(SUM('Úverová kalkulačka UD'!E362:E373)*1)+(SUM('Úverová kalkulačka TV'!E350:E361)*1)+(SUM('Úverová kalkulačka POZEMOK'!E350:E361)*1)</f>
        <v>0</v>
      </c>
      <c r="AH33" s="42">
        <f>(SUM('Úverová kalkulačka UD'!E374:E385)*1)+(SUM('Úverová kalkulačka TV'!E350:E361)*1)+(SUM('Úverová kalkulačka POZEMOK'!E350:E361)*1)</f>
        <v>0</v>
      </c>
      <c r="AI33" s="42">
        <f>(SUM('Úverová kalkulačka UD'!E386:E397)*1)+(SUM('Úverová kalkulačka TV'!E350:E361)*1)+(SUM('Úverová kalkulačka POZEMOK'!E350:E361)*1)</f>
        <v>0</v>
      </c>
      <c r="AJ33" s="42">
        <f>(SUM('Úverová kalkulačka UD'!E398:E409)*1)+(SUM('Úverová kalkulačka TV'!E350:E361)*1)+(SUM('Úverová kalkulačka POZEMOK'!E350:E361)*1)</f>
        <v>0</v>
      </c>
      <c r="AK33" s="42">
        <f>(SUM('Úverová kalkulačka UD'!E410:E421)*1)+(SUM('Úverová kalkulačka TV'!E350:E361)*1)+(SUM('Úverová kalkulačka POZEMOK'!E350:E361)*1)</f>
        <v>0</v>
      </c>
      <c r="AL33" s="42">
        <f>(SUM('Úverová kalkulačka UD'!E422:E433)*1)+(SUM('Úverová kalkulačka TV'!E350:E361)*1)+(SUM('Úverová kalkulačka POZEMOK'!E350:E361)*1)</f>
        <v>0</v>
      </c>
      <c r="AM33" s="42">
        <f>(SUM('Úverová kalkulačka UD'!E434:E445)*1)+(SUM('Úverová kalkulačka TV'!E350:E361)*1)+(SUM('Úverová kalkulačka POZEMOK'!E350:E361)*1)</f>
        <v>0</v>
      </c>
      <c r="AN33" s="42">
        <f>(SUM('Úverová kalkulačka UD'!E446:E457)*1)+(SUM('Úverová kalkulačka TV'!E350:E361)*1)+(SUM('Úverová kalkulačka POZEMOK'!E350:E361)*1)</f>
        <v>0</v>
      </c>
      <c r="AO33" s="42">
        <f>(SUM('Úverová kalkulačka UD'!E458:E469)*1)+(SUM('Úverová kalkulačka TV'!E350:E361)*1)+(SUM('Úverová kalkulačka POZEMOK'!E350:E361)*1)</f>
        <v>0</v>
      </c>
      <c r="AP33" s="42">
        <f>(SUM('Úverová kalkulačka UD'!E470:E482)*1)+(SUM('Úverová kalkulačka TV'!E350:E361)*1)+(SUM('Úverová kalkulačka POZEMOK'!E350:E361)*1)</f>
        <v>0</v>
      </c>
    </row>
    <row r="34" spans="1:48" ht="9" customHeight="1" x14ac:dyDescent="0.25">
      <c r="A34" s="60"/>
      <c r="B34" s="79"/>
      <c r="C34" s="7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8" x14ac:dyDescent="0.25">
      <c r="A35" s="61" t="s">
        <v>24</v>
      </c>
      <c r="B35" s="81"/>
      <c r="C35" s="72">
        <f>SUM(C30-C31-C33)</f>
        <v>0</v>
      </c>
      <c r="D35" s="28">
        <f t="shared" ref="D35:AP35" si="18">SUM(D30-D31-D33)</f>
        <v>0</v>
      </c>
      <c r="E35" s="28">
        <f t="shared" si="18"/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P35" s="28">
        <f t="shared" si="18"/>
        <v>0</v>
      </c>
      <c r="Q35" s="28">
        <f t="shared" si="18"/>
        <v>0</v>
      </c>
      <c r="R35" s="28">
        <f t="shared" si="18"/>
        <v>0</v>
      </c>
      <c r="S35" s="28">
        <f t="shared" si="18"/>
        <v>0</v>
      </c>
      <c r="T35" s="28">
        <f t="shared" si="18"/>
        <v>0</v>
      </c>
      <c r="U35" s="28">
        <f t="shared" si="18"/>
        <v>0</v>
      </c>
      <c r="V35" s="28">
        <f t="shared" si="18"/>
        <v>0</v>
      </c>
      <c r="W35" s="28">
        <f t="shared" si="18"/>
        <v>0</v>
      </c>
      <c r="X35" s="28">
        <f t="shared" si="18"/>
        <v>0</v>
      </c>
      <c r="Y35" s="28">
        <f t="shared" si="18"/>
        <v>0</v>
      </c>
      <c r="Z35" s="28">
        <f t="shared" si="18"/>
        <v>0</v>
      </c>
      <c r="AA35" s="28">
        <f t="shared" si="18"/>
        <v>0</v>
      </c>
      <c r="AB35" s="28">
        <f t="shared" si="18"/>
        <v>0</v>
      </c>
      <c r="AC35" s="28">
        <f t="shared" si="18"/>
        <v>0</v>
      </c>
      <c r="AD35" s="28">
        <f t="shared" si="18"/>
        <v>0</v>
      </c>
      <c r="AE35" s="28">
        <f t="shared" si="18"/>
        <v>0</v>
      </c>
      <c r="AF35" s="43">
        <f t="shared" si="18"/>
        <v>0</v>
      </c>
      <c r="AG35" s="43">
        <f t="shared" si="18"/>
        <v>0</v>
      </c>
      <c r="AH35" s="43">
        <f t="shared" si="18"/>
        <v>0</v>
      </c>
      <c r="AI35" s="43">
        <f t="shared" si="18"/>
        <v>0</v>
      </c>
      <c r="AJ35" s="43">
        <f t="shared" si="18"/>
        <v>0</v>
      </c>
      <c r="AK35" s="43">
        <f t="shared" si="18"/>
        <v>0</v>
      </c>
      <c r="AL35" s="43">
        <f t="shared" si="18"/>
        <v>0</v>
      </c>
      <c r="AM35" s="43">
        <f t="shared" si="18"/>
        <v>0</v>
      </c>
      <c r="AN35" s="43">
        <f t="shared" si="18"/>
        <v>0</v>
      </c>
      <c r="AO35" s="43">
        <f t="shared" si="18"/>
        <v>0</v>
      </c>
      <c r="AP35" s="43">
        <f t="shared" si="18"/>
        <v>0</v>
      </c>
    </row>
    <row r="36" spans="1:48" x14ac:dyDescent="0.25">
      <c r="A36" s="57" t="s">
        <v>25</v>
      </c>
      <c r="B36" s="81"/>
      <c r="C36" s="6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8" x14ac:dyDescent="0.25">
      <c r="A37" s="57" t="s">
        <v>26</v>
      </c>
      <c r="B37" s="81"/>
      <c r="C37" s="6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8" x14ac:dyDescent="0.25">
      <c r="A38" s="62" t="s">
        <v>27</v>
      </c>
      <c r="B38" s="81"/>
      <c r="C38" s="73">
        <f>SUM(C35+C36-C37)</f>
        <v>0</v>
      </c>
      <c r="D38" s="29">
        <f t="shared" ref="D38:AP38" si="19">SUM(D35+D36-D37)</f>
        <v>0</v>
      </c>
      <c r="E38" s="29">
        <f t="shared" si="19"/>
        <v>0</v>
      </c>
      <c r="F38" s="29">
        <f t="shared" si="19"/>
        <v>0</v>
      </c>
      <c r="G38" s="29">
        <f t="shared" si="19"/>
        <v>0</v>
      </c>
      <c r="H38" s="29">
        <f t="shared" si="19"/>
        <v>0</v>
      </c>
      <c r="I38" s="29">
        <f t="shared" si="19"/>
        <v>0</v>
      </c>
      <c r="J38" s="29">
        <f t="shared" si="19"/>
        <v>0</v>
      </c>
      <c r="K38" s="29">
        <f t="shared" si="19"/>
        <v>0</v>
      </c>
      <c r="L38" s="29">
        <f t="shared" si="19"/>
        <v>0</v>
      </c>
      <c r="M38" s="29">
        <f t="shared" si="19"/>
        <v>0</v>
      </c>
      <c r="N38" s="29">
        <f t="shared" si="19"/>
        <v>0</v>
      </c>
      <c r="O38" s="29">
        <f t="shared" si="19"/>
        <v>0</v>
      </c>
      <c r="P38" s="29">
        <f t="shared" si="19"/>
        <v>0</v>
      </c>
      <c r="Q38" s="29">
        <f t="shared" si="19"/>
        <v>0</v>
      </c>
      <c r="R38" s="29">
        <f t="shared" si="19"/>
        <v>0</v>
      </c>
      <c r="S38" s="29">
        <f t="shared" si="19"/>
        <v>0</v>
      </c>
      <c r="T38" s="29">
        <f t="shared" si="19"/>
        <v>0</v>
      </c>
      <c r="U38" s="29">
        <f t="shared" si="19"/>
        <v>0</v>
      </c>
      <c r="V38" s="29">
        <f t="shared" si="19"/>
        <v>0</v>
      </c>
      <c r="W38" s="29">
        <f t="shared" si="19"/>
        <v>0</v>
      </c>
      <c r="X38" s="29">
        <f t="shared" si="19"/>
        <v>0</v>
      </c>
      <c r="Y38" s="29">
        <f t="shared" si="19"/>
        <v>0</v>
      </c>
      <c r="Z38" s="29">
        <f t="shared" si="19"/>
        <v>0</v>
      </c>
      <c r="AA38" s="29">
        <f t="shared" si="19"/>
        <v>0</v>
      </c>
      <c r="AB38" s="29">
        <f t="shared" si="19"/>
        <v>0</v>
      </c>
      <c r="AC38" s="29">
        <f t="shared" si="19"/>
        <v>0</v>
      </c>
      <c r="AD38" s="29">
        <f t="shared" si="19"/>
        <v>0</v>
      </c>
      <c r="AE38" s="29">
        <f t="shared" si="19"/>
        <v>0</v>
      </c>
      <c r="AF38" s="44">
        <f t="shared" si="19"/>
        <v>0</v>
      </c>
      <c r="AG38" s="44">
        <f t="shared" si="19"/>
        <v>0</v>
      </c>
      <c r="AH38" s="44">
        <f t="shared" si="19"/>
        <v>0</v>
      </c>
      <c r="AI38" s="44">
        <f t="shared" si="19"/>
        <v>0</v>
      </c>
      <c r="AJ38" s="44">
        <f t="shared" si="19"/>
        <v>0</v>
      </c>
      <c r="AK38" s="44">
        <f t="shared" si="19"/>
        <v>0</v>
      </c>
      <c r="AL38" s="44">
        <f t="shared" si="19"/>
        <v>0</v>
      </c>
      <c r="AM38" s="44">
        <f t="shared" si="19"/>
        <v>0</v>
      </c>
      <c r="AN38" s="44">
        <f t="shared" si="19"/>
        <v>0</v>
      </c>
      <c r="AO38" s="44">
        <f t="shared" si="19"/>
        <v>0</v>
      </c>
      <c r="AP38" s="44">
        <f t="shared" si="19"/>
        <v>0</v>
      </c>
    </row>
    <row r="39" spans="1:48" x14ac:dyDescent="0.25">
      <c r="A39" s="57" t="s">
        <v>28</v>
      </c>
      <c r="B39" s="79">
        <v>0.22</v>
      </c>
      <c r="C39" s="69">
        <f>SUM(C38*$B$39)</f>
        <v>0</v>
      </c>
      <c r="D39" s="24">
        <f>SUM(D38*$B$39)</f>
        <v>0</v>
      </c>
      <c r="E39" s="24">
        <f t="shared" ref="E39:AP39" si="20">SUM(E38*$B$39)</f>
        <v>0</v>
      </c>
      <c r="F39" s="24">
        <f t="shared" si="20"/>
        <v>0</v>
      </c>
      <c r="G39" s="24">
        <f t="shared" si="20"/>
        <v>0</v>
      </c>
      <c r="H39" s="24">
        <f t="shared" si="20"/>
        <v>0</v>
      </c>
      <c r="I39" s="24">
        <f t="shared" si="20"/>
        <v>0</v>
      </c>
      <c r="J39" s="24">
        <f t="shared" si="20"/>
        <v>0</v>
      </c>
      <c r="K39" s="24">
        <f t="shared" si="20"/>
        <v>0</v>
      </c>
      <c r="L39" s="24">
        <f t="shared" si="20"/>
        <v>0</v>
      </c>
      <c r="M39" s="24">
        <f t="shared" si="20"/>
        <v>0</v>
      </c>
      <c r="N39" s="24">
        <f t="shared" si="20"/>
        <v>0</v>
      </c>
      <c r="O39" s="24">
        <f t="shared" si="20"/>
        <v>0</v>
      </c>
      <c r="P39" s="24">
        <f t="shared" si="20"/>
        <v>0</v>
      </c>
      <c r="Q39" s="24">
        <f t="shared" si="20"/>
        <v>0</v>
      </c>
      <c r="R39" s="24">
        <f t="shared" si="20"/>
        <v>0</v>
      </c>
      <c r="S39" s="24">
        <f t="shared" si="20"/>
        <v>0</v>
      </c>
      <c r="T39" s="24">
        <f t="shared" si="20"/>
        <v>0</v>
      </c>
      <c r="U39" s="24">
        <f t="shared" si="20"/>
        <v>0</v>
      </c>
      <c r="V39" s="24">
        <f t="shared" si="20"/>
        <v>0</v>
      </c>
      <c r="W39" s="24">
        <f t="shared" si="20"/>
        <v>0</v>
      </c>
      <c r="X39" s="24">
        <f t="shared" si="20"/>
        <v>0</v>
      </c>
      <c r="Y39" s="24">
        <f t="shared" si="20"/>
        <v>0</v>
      </c>
      <c r="Z39" s="24">
        <f t="shared" si="20"/>
        <v>0</v>
      </c>
      <c r="AA39" s="24">
        <f t="shared" si="20"/>
        <v>0</v>
      </c>
      <c r="AB39" s="24">
        <f t="shared" si="20"/>
        <v>0</v>
      </c>
      <c r="AC39" s="24">
        <f t="shared" si="20"/>
        <v>0</v>
      </c>
      <c r="AD39" s="24">
        <f t="shared" si="20"/>
        <v>0</v>
      </c>
      <c r="AE39" s="24">
        <f t="shared" si="20"/>
        <v>0</v>
      </c>
      <c r="AF39" s="41">
        <f t="shared" si="20"/>
        <v>0</v>
      </c>
      <c r="AG39" s="41">
        <f t="shared" si="20"/>
        <v>0</v>
      </c>
      <c r="AH39" s="41">
        <f t="shared" si="20"/>
        <v>0</v>
      </c>
      <c r="AI39" s="41">
        <f t="shared" si="20"/>
        <v>0</v>
      </c>
      <c r="AJ39" s="41">
        <f t="shared" si="20"/>
        <v>0</v>
      </c>
      <c r="AK39" s="41">
        <f t="shared" si="20"/>
        <v>0</v>
      </c>
      <c r="AL39" s="41">
        <f t="shared" si="20"/>
        <v>0</v>
      </c>
      <c r="AM39" s="41">
        <f t="shared" si="20"/>
        <v>0</v>
      </c>
      <c r="AN39" s="41">
        <f t="shared" si="20"/>
        <v>0</v>
      </c>
      <c r="AO39" s="41">
        <f t="shared" si="20"/>
        <v>0</v>
      </c>
      <c r="AP39" s="41">
        <f t="shared" si="20"/>
        <v>0</v>
      </c>
    </row>
    <row r="40" spans="1:48" x14ac:dyDescent="0.25">
      <c r="A40" s="63" t="s">
        <v>64</v>
      </c>
      <c r="B40" s="81"/>
      <c r="C40" s="74">
        <f>SUM(C35-C39)</f>
        <v>0</v>
      </c>
      <c r="D40" s="30">
        <f t="shared" ref="D40:AP40" si="21">SUM(D35-D39)</f>
        <v>0</v>
      </c>
      <c r="E40" s="30">
        <f t="shared" si="21"/>
        <v>0</v>
      </c>
      <c r="F40" s="30">
        <f t="shared" si="21"/>
        <v>0</v>
      </c>
      <c r="G40" s="30">
        <f t="shared" si="21"/>
        <v>0</v>
      </c>
      <c r="H40" s="30">
        <f t="shared" si="21"/>
        <v>0</v>
      </c>
      <c r="I40" s="30">
        <f t="shared" si="21"/>
        <v>0</v>
      </c>
      <c r="J40" s="30">
        <f t="shared" si="21"/>
        <v>0</v>
      </c>
      <c r="K40" s="30">
        <f t="shared" si="21"/>
        <v>0</v>
      </c>
      <c r="L40" s="30">
        <f t="shared" si="21"/>
        <v>0</v>
      </c>
      <c r="M40" s="30">
        <f t="shared" si="21"/>
        <v>0</v>
      </c>
      <c r="N40" s="30">
        <f t="shared" si="21"/>
        <v>0</v>
      </c>
      <c r="O40" s="30">
        <f t="shared" si="21"/>
        <v>0</v>
      </c>
      <c r="P40" s="30">
        <f t="shared" si="21"/>
        <v>0</v>
      </c>
      <c r="Q40" s="30">
        <f t="shared" si="21"/>
        <v>0</v>
      </c>
      <c r="R40" s="30">
        <f t="shared" si="21"/>
        <v>0</v>
      </c>
      <c r="S40" s="30">
        <f t="shared" si="21"/>
        <v>0</v>
      </c>
      <c r="T40" s="30">
        <f t="shared" si="21"/>
        <v>0</v>
      </c>
      <c r="U40" s="30">
        <f t="shared" si="21"/>
        <v>0</v>
      </c>
      <c r="V40" s="30">
        <f t="shared" si="21"/>
        <v>0</v>
      </c>
      <c r="W40" s="30">
        <f t="shared" si="21"/>
        <v>0</v>
      </c>
      <c r="X40" s="30">
        <f t="shared" si="21"/>
        <v>0</v>
      </c>
      <c r="Y40" s="30">
        <f t="shared" si="21"/>
        <v>0</v>
      </c>
      <c r="Z40" s="30">
        <f t="shared" si="21"/>
        <v>0</v>
      </c>
      <c r="AA40" s="30">
        <f t="shared" si="21"/>
        <v>0</v>
      </c>
      <c r="AB40" s="30">
        <f t="shared" si="21"/>
        <v>0</v>
      </c>
      <c r="AC40" s="30">
        <f t="shared" si="21"/>
        <v>0</v>
      </c>
      <c r="AD40" s="30">
        <f t="shared" si="21"/>
        <v>0</v>
      </c>
      <c r="AE40" s="30">
        <f t="shared" si="21"/>
        <v>0</v>
      </c>
      <c r="AF40" s="45">
        <f t="shared" si="21"/>
        <v>0</v>
      </c>
      <c r="AG40" s="45">
        <f t="shared" si="21"/>
        <v>0</v>
      </c>
      <c r="AH40" s="45">
        <f t="shared" si="21"/>
        <v>0</v>
      </c>
      <c r="AI40" s="45">
        <f t="shared" si="21"/>
        <v>0</v>
      </c>
      <c r="AJ40" s="45">
        <f t="shared" si="21"/>
        <v>0</v>
      </c>
      <c r="AK40" s="45">
        <f t="shared" si="21"/>
        <v>0</v>
      </c>
      <c r="AL40" s="45">
        <f t="shared" si="21"/>
        <v>0</v>
      </c>
      <c r="AM40" s="45">
        <f t="shared" si="21"/>
        <v>0</v>
      </c>
      <c r="AN40" s="45">
        <f t="shared" si="21"/>
        <v>0</v>
      </c>
      <c r="AO40" s="45">
        <f t="shared" si="21"/>
        <v>0</v>
      </c>
      <c r="AP40" s="45">
        <f t="shared" si="21"/>
        <v>0</v>
      </c>
    </row>
    <row r="41" spans="1:48" s="27" customFormat="1" x14ac:dyDescent="0.25">
      <c r="A41" s="59" t="s">
        <v>29</v>
      </c>
      <c r="B41" s="82"/>
      <c r="C41" s="70">
        <f>(SUM('Úverová kalkulačka UD'!F2:F13)*-1)+(SUM('Úverová kalkulačka TV'!F2:F13)*-1)+(SUM('Úverová kalkulačka POZEMOK'!F2:F13)*-1)</f>
        <v>0</v>
      </c>
      <c r="D41" s="26">
        <f>(SUM('Úverová kalkulačka UD'!F14:F25)*-1)+(SUM('Úverová kalkulačka TV'!F14:F25)*-1)+(SUM('Úverová kalkulačka POZEMOK'!F14:F25)*-1)</f>
        <v>0</v>
      </c>
      <c r="E41" s="26">
        <f>(SUM('Úverová kalkulačka UD'!F26:F37)*-1)+(SUM('Úverová kalkulačka TV'!F26:F37)*-1)+(SUM('Úverová kalkulačka POZEMOK'!F26:F37)*-1)</f>
        <v>0</v>
      </c>
      <c r="F41" s="26">
        <f>(SUM('Úverová kalkulačka UD'!F38:F49)*-1)+(SUM('Úverová kalkulačka TV'!F38:F49)*-1)+(SUM('Úverová kalkulačka POZEMOK'!F38:F49)*-1)</f>
        <v>0</v>
      </c>
      <c r="G41" s="26">
        <f>(SUM('Úverová kalkulačka UD'!F50:F61)*-1)+(SUM('Úverová kalkulačka TV'!F50:F61)*-1)+(SUM('Úverová kalkulačka POZEMOK'!F50:F61)*-1)</f>
        <v>0</v>
      </c>
      <c r="H41" s="26">
        <f>(SUM('Úverová kalkulačka UD'!F62:F73)*-1)+(SUM('Úverová kalkulačka TV'!F62:F73)*-1)+(SUM('Úverová kalkulačka POZEMOK'!F62:F73)*-1)</f>
        <v>0</v>
      </c>
      <c r="I41" s="26">
        <f>(SUM('Úverová kalkulačka UD'!F74:F85)*-1)+(SUM('Úverová kalkulačka TV'!F74:F85)*-1)+(SUM('Úverová kalkulačka POZEMOK'!F74:F85)*-1)</f>
        <v>0</v>
      </c>
      <c r="J41" s="26">
        <f>(SUM('Úverová kalkulačka UD'!F86:F97)*-1)+(SUM('Úverová kalkulačka TV'!F86:F97)*-1)+(SUM('Úverová kalkulačka POZEMOK'!F86:F97)*-1)</f>
        <v>0</v>
      </c>
      <c r="K41" s="26">
        <f>(SUM('Úverová kalkulačka UD'!F98:F109)*-1)+(SUM('Úverová kalkulačka TV'!F98:F109)*-1)+(SUM('Úverová kalkulačka POZEMOK'!F98:F109)*-1)</f>
        <v>0</v>
      </c>
      <c r="L41" s="26">
        <f>(SUM('Úverová kalkulačka UD'!F110:F121)*-1)+(SUM('Úverová kalkulačka TV'!F110:F121)*-1)+(SUM('Úverová kalkulačka POZEMOK'!F110:F121)*-1)</f>
        <v>0</v>
      </c>
      <c r="M41" s="26">
        <f>(SUM('Úverová kalkulačka UD'!F122:F133)*-1)+(SUM('Úverová kalkulačka TV'!F122:F133)*-1)+(SUM('Úverová kalkulačka POZEMOK'!F122:F133)*-1)</f>
        <v>0</v>
      </c>
      <c r="N41" s="26">
        <f>(SUM('Úverová kalkulačka UD'!F134:F145)*-1)+(SUM('Úverová kalkulačka TV'!F134:F145)*-1)+(SUM('Úverová kalkulačka POZEMOK'!F134:F145)*-1)</f>
        <v>0</v>
      </c>
      <c r="O41" s="26">
        <f>(SUM('Úverová kalkulačka UD'!F146:F157)*-1)+(SUM('Úverová kalkulačka TV'!F146:F157)*-1)+(SUM('Úverová kalkulačka POZEMOK'!F146:F157)*-1)</f>
        <v>0</v>
      </c>
      <c r="P41" s="26">
        <f>(SUM('Úverová kalkulačka UD'!F158:F169)*-1)+(SUM('Úverová kalkulačka TV'!F158:F169)*-1)+(SUM('Úverová kalkulačka POZEMOK'!F158:F169)*-1)</f>
        <v>0</v>
      </c>
      <c r="Q41" s="26">
        <f>(SUM('Úverová kalkulačka UD'!F170:F181)*-1)+(SUM('Úverová kalkulačka TV'!F170:F181)*-1)+(SUM('Úverová kalkulačka POZEMOK'!F170:F181)*-1)</f>
        <v>0</v>
      </c>
      <c r="R41" s="26">
        <f>(SUM('Úverová kalkulačka UD'!F182:F193)*-1)+(SUM('Úverová kalkulačka TV'!F182:F193)*-1)+(SUM('Úverová kalkulačka POZEMOK'!F182:F193)*-1)</f>
        <v>0</v>
      </c>
      <c r="S41" s="26">
        <f>(SUM('Úverová kalkulačka UD'!F194:F205)*-1)+(SUM('Úverová kalkulačka TV'!F194:F205)*-1)+(SUM('Úverová kalkulačka POZEMOK'!F194:F205)*-1)</f>
        <v>0</v>
      </c>
      <c r="T41" s="26">
        <f>(SUM('Úverová kalkulačka UD'!F206:F217)*-1)+(SUM('Úverová kalkulačka TV'!F206:F217)*-1)+(SUM('Úverová kalkulačka POZEMOK'!F206:F217)*-1)</f>
        <v>0</v>
      </c>
      <c r="U41" s="26">
        <f>(SUM('Úverová kalkulačka UD'!F218:F229)*-1)+(SUM('Úverová kalkulačka TV'!F218:F229)*-1)+(SUM('Úverová kalkulačka POZEMOK'!F218:F229)*-1)</f>
        <v>0</v>
      </c>
      <c r="V41" s="26">
        <f>(SUM('Úverová kalkulačka UD'!F230:F241)*-1)+(SUM('Úverová kalkulačka TV'!F230:F241)*-1)+(SUM('Úverová kalkulačka POZEMOK'!F230:F241)*-1)</f>
        <v>0</v>
      </c>
      <c r="W41" s="26">
        <f>(SUM('Úverová kalkulačka UD'!F242:F253)*-1)+(SUM('Úverová kalkulačka TV'!F242:F253)*-1)+(SUM('Úverová kalkulačka POZEMOK'!F242:F253)*-1)</f>
        <v>0</v>
      </c>
      <c r="X41" s="26">
        <f>(SUM('Úverová kalkulačka UD'!F254:F265)*-1)+(SUM('Úverová kalkulačka TV'!F254:F265)*-1)+(SUM('Úverová kalkulačka POZEMOK'!F254:F265)*-1)</f>
        <v>0</v>
      </c>
      <c r="Y41" s="26">
        <f>(SUM('Úverová kalkulačka UD'!F266:F277)*-1)+(SUM('Úverová kalkulačka TV'!F266:F277)*-1)+(SUM('Úverová kalkulačka POZEMOK'!F266:F277)*-1)</f>
        <v>0</v>
      </c>
      <c r="Z41" s="26">
        <f>(SUM('Úverová kalkulačka UD'!F278:F289)*-1)+(SUM('Úverová kalkulačka TV'!F278:F289)*-1)+(SUM('Úverová kalkulačka POZEMOK'!F278:F289)*-1)</f>
        <v>0</v>
      </c>
      <c r="AA41" s="26">
        <f>(SUM('Úverová kalkulačka UD'!F290:F301)*-1)+(SUM('Úverová kalkulačka TV'!F290:F301)*-1)+(SUM('Úverová kalkulačka POZEMOK'!F290:F301)*-1)</f>
        <v>0</v>
      </c>
      <c r="AB41" s="26">
        <f>(SUM('Úverová kalkulačka UD'!F302:F313)*-1)+(SUM('Úverová kalkulačka TV'!F302:F313)*-1)+(SUM('Úverová kalkulačka POZEMOK'!F302:F313)*-1)</f>
        <v>0</v>
      </c>
      <c r="AC41" s="26">
        <f>(SUM('Úverová kalkulačka UD'!F314:F325)*-1)+(SUM('Úverová kalkulačka TV'!F314:F325)*-1)+(SUM('Úverová kalkulačka POZEMOK'!F314:F325)*-1)</f>
        <v>0</v>
      </c>
      <c r="AD41" s="26">
        <f>(SUM('Úverová kalkulačka UD'!F326:F337)*-1)+(SUM('Úverová kalkulačka TV'!F326:F337)*-1)+(SUM('Úverová kalkulačka POZEMOK'!F326:F337)*-1)</f>
        <v>0</v>
      </c>
      <c r="AE41" s="26">
        <f>(SUM('Úverová kalkulačka UD'!F338:F349)*-1)+(SUM('Úverová kalkulačka TV'!F338:F349)*-1)+(SUM('Úverová kalkulačka POZEMOK'!F338:F349)*-1)</f>
        <v>0</v>
      </c>
      <c r="AF41" s="42">
        <f>(SUM('Úverová kalkulačka UD'!F350:F361)*-1)+(SUM('Úverová kalkulačka TV'!F350:F361)*-1)+(SUM('Úverová kalkulačka POZEMOK'!F350:F361)*-1)</f>
        <v>0</v>
      </c>
      <c r="AG41" s="42">
        <f>(SUM('Úverová kalkulačka UD'!F362:F373)*-1)+(SUM('Úverová kalkulačka TV'!G362:G373)*-1)+(SUM('Úverová kalkulačka POZEMOK'!G362:G373)*-1)</f>
        <v>0</v>
      </c>
      <c r="AH41" s="42">
        <f>(SUM('Úverová kalkulačka UD'!F374:F385)*-1)+(SUM('Úverová kalkulačka TV'!H362:H373)*-1)+(SUM('Úverová kalkulačka POZEMOK'!H362:H373)*-1)</f>
        <v>0</v>
      </c>
      <c r="AI41" s="42">
        <f>(SUM('Úverová kalkulačka UD'!F386:F397)*-1)+(SUM('Úverová kalkulačka TV'!I350:I361)*-1)+(SUM('Úverová kalkulačka POZEMOK'!I350:I361)*-1)</f>
        <v>0</v>
      </c>
      <c r="AJ41" s="42">
        <f>(SUM('Úverová kalkulačka UD'!F398:F409)*-1)+(SUM('Úverová kalkulačka TV'!J350:J361)*-1)+(SUM('Úverová kalkulačka POZEMOK'!J350:J361)*-1)</f>
        <v>0</v>
      </c>
      <c r="AK41" s="42">
        <f>(SUM('Úverová kalkulačka UD'!F410:F421)*-1)+(SUM('Úverová kalkulačka TV'!K350:K361)*-1)+(SUM('Úverová kalkulačka POZEMOK'!K350:K361)*-1)</f>
        <v>0</v>
      </c>
      <c r="AL41" s="42">
        <f>(SUM('Úverová kalkulačka UD'!F422:F433)*-1)+(SUM('Úverová kalkulačka TV'!L350:L361)*-1)+(SUM('Úverová kalkulačka POZEMOK'!L350:L361)*-1)</f>
        <v>0</v>
      </c>
      <c r="AM41" s="42">
        <f>(SUM('Úverová kalkulačka UD'!F434:F445)*-1)+(SUM('Úverová kalkulačka TV'!M350:M361)*-1)+(SUM('Úverová kalkulačka POZEMOK'!M350:M361)*-1)</f>
        <v>0</v>
      </c>
      <c r="AN41" s="42">
        <f>(SUM('Úverová kalkulačka UD'!F446:F457)*-1)+(SUM('Úverová kalkulačka TV'!N350:N361)*-1)+(SUM('Úverová kalkulačka POZEMOK'!N350:N361)*-1)</f>
        <v>0</v>
      </c>
      <c r="AO41" s="42">
        <f>(SUM('Úverová kalkulačka UD'!F458:F469)*-1)+(SUM('Úverová kalkulačka TV'!O350:O361)*-1)+(SUM('Úverová kalkulačka POZEMOK'!O350:O361)*-1)</f>
        <v>0</v>
      </c>
      <c r="AP41" s="42">
        <f>(SUM('Úverová kalkulačka UD'!F470:F482)*-1)+(SUM('Úverová kalkulačka TV'!F350:F361)*-1)+(SUM('Úverová kalkulačka POZEMOK'!F350:F361)*-1)</f>
        <v>0</v>
      </c>
    </row>
    <row r="42" spans="1:48" x14ac:dyDescent="0.25">
      <c r="A42" s="64" t="s">
        <v>30</v>
      </c>
      <c r="B42" s="81"/>
      <c r="C42" s="75">
        <f>SUM(C40+C31-C41)</f>
        <v>0</v>
      </c>
      <c r="D42" s="31">
        <f t="shared" ref="D42:W42" si="22">SUM(D40+D31-D41)</f>
        <v>0</v>
      </c>
      <c r="E42" s="31">
        <f t="shared" si="22"/>
        <v>0</v>
      </c>
      <c r="F42" s="31">
        <f t="shared" si="22"/>
        <v>0</v>
      </c>
      <c r="G42" s="31">
        <f t="shared" si="22"/>
        <v>0</v>
      </c>
      <c r="H42" s="31">
        <f t="shared" si="22"/>
        <v>0</v>
      </c>
      <c r="I42" s="31">
        <f t="shared" si="22"/>
        <v>0</v>
      </c>
      <c r="J42" s="31">
        <f t="shared" si="22"/>
        <v>0</v>
      </c>
      <c r="K42" s="31">
        <f t="shared" si="22"/>
        <v>0</v>
      </c>
      <c r="L42" s="31">
        <f t="shared" si="22"/>
        <v>0</v>
      </c>
      <c r="M42" s="31">
        <f t="shared" si="22"/>
        <v>0</v>
      </c>
      <c r="N42" s="31">
        <f t="shared" si="22"/>
        <v>0</v>
      </c>
      <c r="O42" s="31">
        <f t="shared" si="22"/>
        <v>0</v>
      </c>
      <c r="P42" s="31">
        <f t="shared" si="22"/>
        <v>0</v>
      </c>
      <c r="Q42" s="31">
        <f t="shared" si="22"/>
        <v>0</v>
      </c>
      <c r="R42" s="31">
        <f t="shared" si="22"/>
        <v>0</v>
      </c>
      <c r="S42" s="31">
        <f t="shared" si="22"/>
        <v>0</v>
      </c>
      <c r="T42" s="31">
        <f t="shared" si="22"/>
        <v>0</v>
      </c>
      <c r="U42" s="31">
        <f t="shared" si="22"/>
        <v>0</v>
      </c>
      <c r="V42" s="31">
        <f t="shared" si="22"/>
        <v>0</v>
      </c>
      <c r="W42" s="31">
        <f t="shared" si="22"/>
        <v>0</v>
      </c>
      <c r="X42" s="31">
        <f>SUM(X40+X31-X41)</f>
        <v>0</v>
      </c>
      <c r="Y42" s="31">
        <f t="shared" ref="Y42:AP42" si="23">SUM(Y40+Y31-Y41)</f>
        <v>0</v>
      </c>
      <c r="Z42" s="31">
        <f t="shared" si="23"/>
        <v>0</v>
      </c>
      <c r="AA42" s="31">
        <f t="shared" si="23"/>
        <v>0</v>
      </c>
      <c r="AB42" s="31">
        <f t="shared" si="23"/>
        <v>0</v>
      </c>
      <c r="AC42" s="31">
        <f t="shared" si="23"/>
        <v>0</v>
      </c>
      <c r="AD42" s="31">
        <f t="shared" si="23"/>
        <v>0</v>
      </c>
      <c r="AE42" s="31">
        <f t="shared" si="23"/>
        <v>0</v>
      </c>
      <c r="AF42" s="46">
        <f t="shared" si="23"/>
        <v>0</v>
      </c>
      <c r="AG42" s="46">
        <f t="shared" si="23"/>
        <v>0</v>
      </c>
      <c r="AH42" s="46">
        <f t="shared" si="23"/>
        <v>0</v>
      </c>
      <c r="AI42" s="46">
        <f t="shared" si="23"/>
        <v>0</v>
      </c>
      <c r="AJ42" s="46">
        <f t="shared" si="23"/>
        <v>0</v>
      </c>
      <c r="AK42" s="46">
        <f t="shared" si="23"/>
        <v>0</v>
      </c>
      <c r="AL42" s="46">
        <f t="shared" si="23"/>
        <v>0</v>
      </c>
      <c r="AM42" s="46">
        <f t="shared" si="23"/>
        <v>0</v>
      </c>
      <c r="AN42" s="46">
        <f t="shared" si="23"/>
        <v>0</v>
      </c>
      <c r="AO42" s="46">
        <f t="shared" si="23"/>
        <v>0</v>
      </c>
      <c r="AP42" s="46">
        <f t="shared" si="23"/>
        <v>0</v>
      </c>
    </row>
    <row r="43" spans="1:48" x14ac:dyDescent="0.25">
      <c r="A43" s="65" t="s">
        <v>31</v>
      </c>
      <c r="B43" s="81"/>
      <c r="C43" s="76">
        <f>SUM((C40-(C40*0.14))+C31-C41)</f>
        <v>0</v>
      </c>
      <c r="D43" s="32">
        <f t="shared" ref="D43:AP43" si="24">SUM((D40-(D40*0.14))+D31-D41)</f>
        <v>0</v>
      </c>
      <c r="E43" s="32">
        <f t="shared" si="24"/>
        <v>0</v>
      </c>
      <c r="F43" s="32">
        <f t="shared" si="24"/>
        <v>0</v>
      </c>
      <c r="G43" s="32">
        <f t="shared" si="24"/>
        <v>0</v>
      </c>
      <c r="H43" s="32">
        <f t="shared" si="24"/>
        <v>0</v>
      </c>
      <c r="I43" s="32">
        <f t="shared" si="24"/>
        <v>0</v>
      </c>
      <c r="J43" s="32">
        <f t="shared" si="24"/>
        <v>0</v>
      </c>
      <c r="K43" s="32">
        <f t="shared" si="24"/>
        <v>0</v>
      </c>
      <c r="L43" s="32">
        <f t="shared" si="24"/>
        <v>0</v>
      </c>
      <c r="M43" s="32">
        <f t="shared" si="24"/>
        <v>0</v>
      </c>
      <c r="N43" s="32">
        <f t="shared" si="24"/>
        <v>0</v>
      </c>
      <c r="O43" s="32">
        <f t="shared" si="24"/>
        <v>0</v>
      </c>
      <c r="P43" s="32">
        <f t="shared" si="24"/>
        <v>0</v>
      </c>
      <c r="Q43" s="32">
        <f t="shared" si="24"/>
        <v>0</v>
      </c>
      <c r="R43" s="32">
        <f t="shared" si="24"/>
        <v>0</v>
      </c>
      <c r="S43" s="32">
        <f t="shared" si="24"/>
        <v>0</v>
      </c>
      <c r="T43" s="32">
        <f t="shared" si="24"/>
        <v>0</v>
      </c>
      <c r="U43" s="32">
        <f t="shared" si="24"/>
        <v>0</v>
      </c>
      <c r="V43" s="32">
        <f t="shared" si="24"/>
        <v>0</v>
      </c>
      <c r="W43" s="32">
        <f t="shared" si="24"/>
        <v>0</v>
      </c>
      <c r="X43" s="32">
        <f t="shared" si="24"/>
        <v>0</v>
      </c>
      <c r="Y43" s="32">
        <f t="shared" si="24"/>
        <v>0</v>
      </c>
      <c r="Z43" s="32">
        <f t="shared" si="24"/>
        <v>0</v>
      </c>
      <c r="AA43" s="32">
        <f t="shared" si="24"/>
        <v>0</v>
      </c>
      <c r="AB43" s="32">
        <f t="shared" si="24"/>
        <v>0</v>
      </c>
      <c r="AC43" s="32">
        <f t="shared" si="24"/>
        <v>0</v>
      </c>
      <c r="AD43" s="32">
        <f t="shared" si="24"/>
        <v>0</v>
      </c>
      <c r="AE43" s="32">
        <f t="shared" si="24"/>
        <v>0</v>
      </c>
      <c r="AF43" s="47">
        <f t="shared" si="24"/>
        <v>0</v>
      </c>
      <c r="AG43" s="47">
        <f t="shared" si="24"/>
        <v>0</v>
      </c>
      <c r="AH43" s="47">
        <f t="shared" si="24"/>
        <v>0</v>
      </c>
      <c r="AI43" s="47">
        <f t="shared" si="24"/>
        <v>0</v>
      </c>
      <c r="AJ43" s="47">
        <f t="shared" si="24"/>
        <v>0</v>
      </c>
      <c r="AK43" s="47">
        <f t="shared" si="24"/>
        <v>0</v>
      </c>
      <c r="AL43" s="47">
        <f t="shared" si="24"/>
        <v>0</v>
      </c>
      <c r="AM43" s="47">
        <f t="shared" si="24"/>
        <v>0</v>
      </c>
      <c r="AN43" s="47">
        <f t="shared" si="24"/>
        <v>0</v>
      </c>
      <c r="AO43" s="47">
        <f t="shared" si="24"/>
        <v>0</v>
      </c>
      <c r="AP43" s="47">
        <f t="shared" si="24"/>
        <v>0</v>
      </c>
    </row>
    <row r="44" spans="1:48" s="27" customFormat="1" x14ac:dyDescent="0.25">
      <c r="A44" s="59" t="s">
        <v>15</v>
      </c>
      <c r="B44" s="82"/>
      <c r="C44" s="70">
        <f>SUM(C33+C41)</f>
        <v>0</v>
      </c>
      <c r="D44" s="26">
        <f t="shared" ref="D44:AP44" si="25">SUM(D33+D41)</f>
        <v>0</v>
      </c>
      <c r="E44" s="26">
        <f t="shared" si="25"/>
        <v>0</v>
      </c>
      <c r="F44" s="26">
        <f t="shared" si="25"/>
        <v>0</v>
      </c>
      <c r="G44" s="26">
        <f t="shared" si="25"/>
        <v>0</v>
      </c>
      <c r="H44" s="26">
        <f t="shared" si="25"/>
        <v>0</v>
      </c>
      <c r="I44" s="26">
        <f t="shared" si="25"/>
        <v>0</v>
      </c>
      <c r="J44" s="26">
        <f t="shared" si="25"/>
        <v>0</v>
      </c>
      <c r="K44" s="26">
        <f t="shared" si="25"/>
        <v>0</v>
      </c>
      <c r="L44" s="26">
        <f t="shared" si="25"/>
        <v>0</v>
      </c>
      <c r="M44" s="26">
        <f t="shared" si="25"/>
        <v>0</v>
      </c>
      <c r="N44" s="26">
        <f t="shared" si="25"/>
        <v>0</v>
      </c>
      <c r="O44" s="26">
        <f t="shared" si="25"/>
        <v>0</v>
      </c>
      <c r="P44" s="26">
        <f t="shared" si="25"/>
        <v>0</v>
      </c>
      <c r="Q44" s="26">
        <f t="shared" si="25"/>
        <v>0</v>
      </c>
      <c r="R44" s="26">
        <f t="shared" si="25"/>
        <v>0</v>
      </c>
      <c r="S44" s="26">
        <f t="shared" si="25"/>
        <v>0</v>
      </c>
      <c r="T44" s="26">
        <f t="shared" si="25"/>
        <v>0</v>
      </c>
      <c r="U44" s="26">
        <f t="shared" si="25"/>
        <v>0</v>
      </c>
      <c r="V44" s="26">
        <f t="shared" si="25"/>
        <v>0</v>
      </c>
      <c r="W44" s="26">
        <f t="shared" si="25"/>
        <v>0</v>
      </c>
      <c r="X44" s="26">
        <f t="shared" si="25"/>
        <v>0</v>
      </c>
      <c r="Y44" s="26">
        <f t="shared" si="25"/>
        <v>0</v>
      </c>
      <c r="Z44" s="26">
        <f t="shared" si="25"/>
        <v>0</v>
      </c>
      <c r="AA44" s="26">
        <f t="shared" si="25"/>
        <v>0</v>
      </c>
      <c r="AB44" s="26">
        <f t="shared" si="25"/>
        <v>0</v>
      </c>
      <c r="AC44" s="26">
        <f t="shared" si="25"/>
        <v>0</v>
      </c>
      <c r="AD44" s="26">
        <f t="shared" si="25"/>
        <v>0</v>
      </c>
      <c r="AE44" s="26">
        <f t="shared" si="25"/>
        <v>0</v>
      </c>
      <c r="AF44" s="42">
        <f t="shared" si="25"/>
        <v>0</v>
      </c>
      <c r="AG44" s="42">
        <f t="shared" si="25"/>
        <v>0</v>
      </c>
      <c r="AH44" s="42">
        <f t="shared" si="25"/>
        <v>0</v>
      </c>
      <c r="AI44" s="42">
        <f t="shared" si="25"/>
        <v>0</v>
      </c>
      <c r="AJ44" s="42">
        <f t="shared" si="25"/>
        <v>0</v>
      </c>
      <c r="AK44" s="42">
        <f t="shared" si="25"/>
        <v>0</v>
      </c>
      <c r="AL44" s="42">
        <f t="shared" si="25"/>
        <v>0</v>
      </c>
      <c r="AM44" s="42">
        <f t="shared" si="25"/>
        <v>0</v>
      </c>
      <c r="AN44" s="42">
        <f t="shared" si="25"/>
        <v>0</v>
      </c>
      <c r="AO44" s="42">
        <f t="shared" si="25"/>
        <v>0</v>
      </c>
      <c r="AP44" s="42">
        <f t="shared" si="25"/>
        <v>0</v>
      </c>
    </row>
    <row r="45" spans="1:48" ht="15.75" thickBot="1" x14ac:dyDescent="0.3">
      <c r="A45" s="66" t="s">
        <v>102</v>
      </c>
      <c r="B45" s="83"/>
      <c r="C45" s="77" t="e">
        <f>SUM((C40+C33+C31)/(C33+C41))</f>
        <v>#DIV/0!</v>
      </c>
      <c r="D45" s="48" t="e">
        <f>SUM((D40+D33+D31)/(D33+D41))</f>
        <v>#DIV/0!</v>
      </c>
      <c r="E45" s="48" t="e">
        <f t="shared" ref="E45:AP45" si="26">SUM((E40+E33+E31)/(E33+E41))</f>
        <v>#DIV/0!</v>
      </c>
      <c r="F45" s="48" t="e">
        <f t="shared" si="26"/>
        <v>#DIV/0!</v>
      </c>
      <c r="G45" s="48" t="e">
        <f t="shared" si="26"/>
        <v>#DIV/0!</v>
      </c>
      <c r="H45" s="48" t="e">
        <f t="shared" si="26"/>
        <v>#DIV/0!</v>
      </c>
      <c r="I45" s="48" t="e">
        <f t="shared" si="26"/>
        <v>#DIV/0!</v>
      </c>
      <c r="J45" s="48" t="e">
        <f t="shared" si="26"/>
        <v>#DIV/0!</v>
      </c>
      <c r="K45" s="48" t="e">
        <f t="shared" si="26"/>
        <v>#DIV/0!</v>
      </c>
      <c r="L45" s="48" t="e">
        <f t="shared" si="26"/>
        <v>#DIV/0!</v>
      </c>
      <c r="M45" s="48" t="e">
        <f t="shared" si="26"/>
        <v>#DIV/0!</v>
      </c>
      <c r="N45" s="48" t="e">
        <f t="shared" si="26"/>
        <v>#DIV/0!</v>
      </c>
      <c r="O45" s="48" t="e">
        <f t="shared" si="26"/>
        <v>#DIV/0!</v>
      </c>
      <c r="P45" s="48" t="e">
        <f t="shared" si="26"/>
        <v>#DIV/0!</v>
      </c>
      <c r="Q45" s="48" t="e">
        <f t="shared" si="26"/>
        <v>#DIV/0!</v>
      </c>
      <c r="R45" s="48" t="e">
        <f t="shared" si="26"/>
        <v>#DIV/0!</v>
      </c>
      <c r="S45" s="48" t="e">
        <f t="shared" si="26"/>
        <v>#DIV/0!</v>
      </c>
      <c r="T45" s="48" t="e">
        <f t="shared" si="26"/>
        <v>#DIV/0!</v>
      </c>
      <c r="U45" s="48" t="e">
        <f t="shared" si="26"/>
        <v>#DIV/0!</v>
      </c>
      <c r="V45" s="48" t="e">
        <f t="shared" si="26"/>
        <v>#DIV/0!</v>
      </c>
      <c r="W45" s="48" t="e">
        <f t="shared" si="26"/>
        <v>#DIV/0!</v>
      </c>
      <c r="X45" s="48" t="e">
        <f t="shared" si="26"/>
        <v>#DIV/0!</v>
      </c>
      <c r="Y45" s="48" t="e">
        <f t="shared" si="26"/>
        <v>#DIV/0!</v>
      </c>
      <c r="Z45" s="48" t="e">
        <f t="shared" si="26"/>
        <v>#DIV/0!</v>
      </c>
      <c r="AA45" s="48" t="e">
        <f t="shared" si="26"/>
        <v>#DIV/0!</v>
      </c>
      <c r="AB45" s="48" t="e">
        <f t="shared" si="26"/>
        <v>#DIV/0!</v>
      </c>
      <c r="AC45" s="48" t="e">
        <f t="shared" si="26"/>
        <v>#DIV/0!</v>
      </c>
      <c r="AD45" s="48" t="e">
        <f t="shared" si="26"/>
        <v>#DIV/0!</v>
      </c>
      <c r="AE45" s="48" t="e">
        <f t="shared" si="26"/>
        <v>#DIV/0!</v>
      </c>
      <c r="AF45" s="49" t="e">
        <f t="shared" si="26"/>
        <v>#DIV/0!</v>
      </c>
      <c r="AG45" s="49" t="e">
        <f t="shared" si="26"/>
        <v>#DIV/0!</v>
      </c>
      <c r="AH45" s="49" t="e">
        <f t="shared" si="26"/>
        <v>#DIV/0!</v>
      </c>
      <c r="AI45" s="49" t="e">
        <f t="shared" si="26"/>
        <v>#DIV/0!</v>
      </c>
      <c r="AJ45" s="49" t="e">
        <f t="shared" si="26"/>
        <v>#DIV/0!</v>
      </c>
      <c r="AK45" s="49" t="e">
        <f t="shared" si="26"/>
        <v>#DIV/0!</v>
      </c>
      <c r="AL45" s="49" t="e">
        <f t="shared" si="26"/>
        <v>#DIV/0!</v>
      </c>
      <c r="AM45" s="49" t="e">
        <f t="shared" si="26"/>
        <v>#DIV/0!</v>
      </c>
      <c r="AN45" s="49" t="e">
        <f t="shared" si="26"/>
        <v>#DIV/0!</v>
      </c>
      <c r="AO45" s="49" t="e">
        <f t="shared" si="26"/>
        <v>#DIV/0!</v>
      </c>
      <c r="AP45" s="49" t="e">
        <f t="shared" si="26"/>
        <v>#DIV/0!</v>
      </c>
    </row>
    <row r="46" spans="1:48" ht="16.5" customHeight="1" thickBot="1" x14ac:dyDescent="0.3">
      <c r="A46" s="99" t="s">
        <v>3</v>
      </c>
      <c r="B46" s="100" t="s">
        <v>32</v>
      </c>
      <c r="C46" s="101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2"/>
      <c r="E46" s="3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ht="11.25" customHeight="1" x14ac:dyDescent="0.25">
      <c r="A47" s="21"/>
      <c r="B47" s="5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x14ac:dyDescent="0.25">
      <c r="A48" s="34" t="s">
        <v>19</v>
      </c>
      <c r="C48" s="35"/>
      <c r="E48" s="22"/>
      <c r="F48" s="22"/>
      <c r="G48" s="22"/>
      <c r="H48" s="22"/>
      <c r="K48" s="19" t="s">
        <v>71</v>
      </c>
      <c r="M48" s="19" t="s">
        <v>72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ht="15.75" x14ac:dyDescent="0.25">
      <c r="A49" s="109" t="s">
        <v>123</v>
      </c>
      <c r="C49" s="35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x14ac:dyDescent="0.25">
      <c r="A50" s="105"/>
      <c r="C50" s="35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15" customHeight="1" x14ac:dyDescent="0.25">
      <c r="A51" s="155" t="s">
        <v>91</v>
      </c>
      <c r="B51" s="155"/>
      <c r="C51" s="155"/>
      <c r="D51" s="155"/>
      <c r="E51" s="155"/>
      <c r="F51" s="155"/>
      <c r="G51" s="155"/>
      <c r="H51" s="155"/>
      <c r="I51" s="35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9.25" customHeight="1" x14ac:dyDescent="0.25">
      <c r="A52" s="155" t="s">
        <v>159</v>
      </c>
      <c r="B52" s="155"/>
      <c r="C52" s="155"/>
      <c r="D52" s="155"/>
      <c r="E52" s="155"/>
      <c r="F52" s="155"/>
      <c r="G52" s="155"/>
      <c r="H52" s="155"/>
      <c r="I52" s="35"/>
    </row>
    <row r="53" spans="1:48" ht="15" customHeight="1" x14ac:dyDescent="0.25">
      <c r="A53" s="155" t="s">
        <v>92</v>
      </c>
      <c r="B53" s="155"/>
      <c r="C53" s="155"/>
      <c r="D53" s="155"/>
      <c r="E53" s="155"/>
      <c r="F53" s="155"/>
      <c r="G53" s="155"/>
      <c r="H53" s="155"/>
      <c r="I53" s="35"/>
      <c r="J53" s="53" t="s">
        <v>67</v>
      </c>
      <c r="K53" s="106"/>
      <c r="L53" s="107"/>
      <c r="M53" s="107"/>
      <c r="N53" s="108"/>
      <c r="AB53" s="53" t="s">
        <v>67</v>
      </c>
      <c r="AC53" s="106"/>
      <c r="AD53" s="107"/>
      <c r="AE53" s="107"/>
      <c r="AF53" s="108"/>
      <c r="AR53" s="53" t="s">
        <v>67</v>
      </c>
      <c r="AS53" s="106"/>
      <c r="AT53" s="107"/>
      <c r="AU53" s="107"/>
      <c r="AV53" s="108"/>
    </row>
    <row r="54" spans="1:48" ht="15" customHeight="1" x14ac:dyDescent="0.25">
      <c r="A54" s="155" t="s">
        <v>124</v>
      </c>
      <c r="B54" s="155"/>
      <c r="C54" s="155"/>
      <c r="D54" s="155"/>
      <c r="E54" s="155"/>
      <c r="F54" s="155"/>
      <c r="G54" s="155"/>
      <c r="H54" s="155"/>
      <c r="I54" s="35"/>
      <c r="K54" s="95"/>
      <c r="L54" s="94"/>
      <c r="M54" s="94"/>
      <c r="N54" s="96"/>
      <c r="AC54" s="95"/>
      <c r="AD54" s="94"/>
      <c r="AE54" s="94"/>
      <c r="AF54" s="96"/>
      <c r="AS54" s="95"/>
      <c r="AT54" s="94"/>
      <c r="AU54" s="94"/>
      <c r="AV54" s="96"/>
    </row>
    <row r="55" spans="1:48" ht="15" customHeight="1" x14ac:dyDescent="0.25">
      <c r="A55" s="155" t="s">
        <v>125</v>
      </c>
      <c r="B55" s="155"/>
      <c r="C55" s="155"/>
      <c r="D55" s="155"/>
      <c r="E55" s="155"/>
      <c r="F55" s="155"/>
      <c r="G55" s="155"/>
      <c r="H55" s="155"/>
      <c r="I55" s="35"/>
      <c r="K55" s="95"/>
      <c r="L55" s="94"/>
      <c r="M55" s="94"/>
      <c r="N55" s="96"/>
      <c r="AC55" s="95"/>
      <c r="AD55" s="94"/>
      <c r="AE55" s="94"/>
      <c r="AF55" s="96"/>
      <c r="AS55" s="95"/>
      <c r="AT55" s="94"/>
      <c r="AU55" s="94"/>
      <c r="AV55" s="96"/>
    </row>
    <row r="56" spans="1:48" ht="47.25" customHeight="1" x14ac:dyDescent="0.25">
      <c r="A56" s="155" t="s">
        <v>160</v>
      </c>
      <c r="B56" s="155"/>
      <c r="C56" s="155"/>
      <c r="D56" s="155"/>
      <c r="E56" s="155"/>
      <c r="F56" s="155"/>
      <c r="G56" s="155"/>
      <c r="H56" s="155"/>
      <c r="I56" s="35"/>
      <c r="K56" s="95"/>
      <c r="L56" s="94"/>
      <c r="M56" s="94"/>
      <c r="N56" s="96"/>
      <c r="AC56" s="95"/>
      <c r="AD56" s="94"/>
      <c r="AE56" s="94"/>
      <c r="AF56" s="96"/>
      <c r="AS56" s="95"/>
      <c r="AT56" s="94"/>
      <c r="AU56" s="94"/>
      <c r="AV56" s="96"/>
    </row>
    <row r="57" spans="1:48" ht="15" customHeight="1" x14ac:dyDescent="0.25">
      <c r="A57" s="155" t="s">
        <v>127</v>
      </c>
      <c r="B57" s="155"/>
      <c r="C57" s="155"/>
      <c r="D57" s="155"/>
      <c r="E57" s="155"/>
      <c r="F57" s="155"/>
      <c r="G57" s="155"/>
      <c r="H57" s="155"/>
      <c r="I57" s="35"/>
      <c r="K57" s="95"/>
      <c r="L57" s="94"/>
      <c r="M57" s="94"/>
      <c r="N57" s="96"/>
      <c r="AC57" s="95"/>
      <c r="AD57" s="94"/>
      <c r="AE57" s="94"/>
      <c r="AF57" s="96"/>
      <c r="AS57" s="95"/>
      <c r="AT57" s="94"/>
      <c r="AU57" s="94"/>
      <c r="AV57" s="96"/>
    </row>
    <row r="58" spans="1:48" ht="15" customHeight="1" x14ac:dyDescent="0.25">
      <c r="A58" s="155" t="s">
        <v>128</v>
      </c>
      <c r="B58" s="155"/>
      <c r="C58" s="155"/>
      <c r="D58" s="155"/>
      <c r="E58" s="155"/>
      <c r="F58" s="155"/>
      <c r="G58" s="155"/>
      <c r="H58" s="155"/>
      <c r="I58" s="155"/>
      <c r="J58" s="156"/>
      <c r="K58" s="95"/>
      <c r="L58" s="94"/>
      <c r="M58" s="94"/>
      <c r="N58" s="96"/>
      <c r="AC58" s="95"/>
      <c r="AD58" s="94"/>
      <c r="AE58" s="94"/>
      <c r="AF58" s="96"/>
      <c r="AS58" s="95"/>
      <c r="AT58" s="94"/>
      <c r="AU58" s="94"/>
      <c r="AV58" s="96"/>
    </row>
    <row r="59" spans="1:48" ht="15.75" customHeight="1" x14ac:dyDescent="0.25">
      <c r="A59" s="155" t="s">
        <v>129</v>
      </c>
      <c r="B59" s="155"/>
      <c r="C59" s="155"/>
      <c r="D59" s="155"/>
      <c r="E59" s="155"/>
      <c r="F59" s="155"/>
      <c r="G59" s="155"/>
      <c r="H59" s="155"/>
      <c r="I59" s="155"/>
      <c r="J59" s="156"/>
      <c r="K59" s="158" t="s">
        <v>22</v>
      </c>
      <c r="L59" s="159"/>
      <c r="M59" s="159"/>
      <c r="N59" s="160"/>
      <c r="AC59" s="158" t="s">
        <v>22</v>
      </c>
      <c r="AD59" s="159"/>
      <c r="AE59" s="159"/>
      <c r="AF59" s="160"/>
      <c r="AS59" s="158" t="s">
        <v>22</v>
      </c>
      <c r="AT59" s="159"/>
      <c r="AU59" s="159"/>
      <c r="AV59" s="160"/>
    </row>
    <row r="60" spans="1:48" ht="15.75" customHeight="1" x14ac:dyDescent="0.25">
      <c r="A60" s="155" t="s">
        <v>131</v>
      </c>
      <c r="B60" s="155"/>
      <c r="C60" s="155"/>
      <c r="D60" s="155"/>
      <c r="E60" s="155"/>
      <c r="F60" s="155"/>
      <c r="G60" s="155"/>
      <c r="H60" s="155"/>
      <c r="I60" s="155"/>
      <c r="J60" s="155"/>
      <c r="AC60" s="115"/>
      <c r="AD60" s="115"/>
      <c r="AE60" s="115"/>
      <c r="AF60" s="115"/>
      <c r="AS60" s="115"/>
      <c r="AT60" s="115"/>
      <c r="AU60" s="115"/>
      <c r="AV60" s="115"/>
    </row>
    <row r="61" spans="1:48" ht="15" customHeight="1" x14ac:dyDescent="0.25">
      <c r="A61" s="155" t="s">
        <v>106</v>
      </c>
      <c r="B61" s="155"/>
      <c r="C61" s="155"/>
      <c r="D61" s="155"/>
      <c r="E61" s="155"/>
      <c r="F61" s="155"/>
      <c r="G61" s="155"/>
      <c r="H61" s="155"/>
      <c r="I61" s="35"/>
    </row>
    <row r="62" spans="1:48" ht="15" customHeight="1" x14ac:dyDescent="0.25">
      <c r="A62" s="155" t="s">
        <v>103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48" ht="15" customHeight="1" x14ac:dyDescent="0.25"/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36"/>
      <c r="B67" s="55"/>
      <c r="F67" s="35"/>
    </row>
    <row r="68" spans="1:6" x14ac:dyDescent="0.25">
      <c r="A68" s="151"/>
      <c r="B68" s="151"/>
      <c r="C68" s="151"/>
      <c r="D68" s="151"/>
      <c r="E68" s="151"/>
      <c r="F68" s="35"/>
    </row>
    <row r="69" spans="1:6" x14ac:dyDescent="0.25">
      <c r="A69" s="36"/>
      <c r="B69" s="55"/>
    </row>
    <row r="70" spans="1:6" x14ac:dyDescent="0.25">
      <c r="A70" s="36"/>
      <c r="B70" s="55"/>
    </row>
    <row r="71" spans="1:6" x14ac:dyDescent="0.25">
      <c r="A71" s="36"/>
      <c r="B71" s="55"/>
    </row>
    <row r="72" spans="1:6" x14ac:dyDescent="0.25">
      <c r="A72" s="36"/>
      <c r="B72" s="55"/>
    </row>
  </sheetData>
  <sheetProtection algorithmName="SHA-512" hashValue="elzaiBchtaXA+B4V4G9e/VCMcHIkp5W8IfkgeM81NkD0eI91+60UW3q1Z87TXvKrDtJycI2J/JMb03KdFgfKLA==" saltValue="Cu3AXpH0Q6RPjCqddq7PtQ==" spinCount="100000" sheet="1" selectLockedCells="1"/>
  <mergeCells count="41"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</mergeCells>
  <dataValidations count="4">
    <dataValidation allowBlank="1" sqref="C9:C14 C5:C7 C2:C3 C17:C18" xr:uid="{00000000-0002-0000-0000-000000000000}"/>
    <dataValidation type="decimal" allowBlank="1" showInputMessage="1" showErrorMessage="1" error="Zadajte prosím desatinné číslo od 1 do 70." prompt="Zadajte desatinné číslo od 1 do 70" sqref="C4" xr:uid="{00000000-0002-0000-0000-000001000000}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2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 xr:uid="{00000000-0002-0000-0000-000003000000}">
      <formula1>1</formula1>
      <formula2>999</formula2>
    </dataValidation>
  </dataValidations>
  <printOptions horizontalCentered="1"/>
  <pageMargins left="0.23622047244094491" right="0.23622047244094491" top="0.15748031496062992" bottom="0.15748031496062992" header="0.11811023622047245" footer="0.11811023622047245"/>
  <pageSetup paperSize="8" scale="80" orientation="landscape" r:id="rId1"/>
  <headerFooter>
    <oddHeader>&amp;R&amp;G</oddHeader>
    <oddFooter>&amp;L&amp;K00-034
ŠFRB_ŽIADOSŤ O POSKYTNUTIE PODPORY_UD-PO_01_2024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8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54" customFormat="1" ht="30.75" customHeight="1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 t="shared" ref="D2:D65" si="0">IF(AND(C2&gt;$A$11,C2&lt;=$A$9+$A$11),$B$2,-E2)</f>
        <v>0</v>
      </c>
      <c r="E2" s="103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si="0"/>
        <v>0</v>
      </c>
      <c r="E3" s="103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03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03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03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03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03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>
        <f>A5*12-A11</f>
        <v>0</v>
      </c>
      <c r="C9" s="1">
        <f t="shared" si="4"/>
        <v>8</v>
      </c>
      <c r="D9" s="104">
        <f t="shared" si="0"/>
        <v>0</v>
      </c>
      <c r="E9" s="103">
        <f t="shared" si="2"/>
        <v>0</v>
      </c>
      <c r="F9" s="104">
        <f t="shared" si="1"/>
        <v>0</v>
      </c>
      <c r="G9" s="104">
        <f t="shared" si="3"/>
        <v>0</v>
      </c>
    </row>
    <row r="10" spans="1:7" ht="30" x14ac:dyDescent="0.25">
      <c r="A10" s="126" t="s">
        <v>105</v>
      </c>
      <c r="C10" s="1">
        <f t="shared" si="4"/>
        <v>9</v>
      </c>
      <c r="D10" s="104">
        <f t="shared" si="0"/>
        <v>0</v>
      </c>
      <c r="E10" s="103">
        <f t="shared" si="2"/>
        <v>0</v>
      </c>
      <c r="F10" s="104">
        <f t="shared" si="1"/>
        <v>0</v>
      </c>
      <c r="G10" s="104">
        <f t="shared" si="3"/>
        <v>0</v>
      </c>
    </row>
    <row r="11" spans="1:7" x14ac:dyDescent="0.25">
      <c r="A11" s="117"/>
      <c r="C11" s="1">
        <f t="shared" si="4"/>
        <v>10</v>
      </c>
      <c r="D11" s="104">
        <f t="shared" si="0"/>
        <v>0</v>
      </c>
      <c r="E11" s="103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61" t="s">
        <v>104</v>
      </c>
      <c r="C12" s="1">
        <f t="shared" si="4"/>
        <v>11</v>
      </c>
      <c r="D12" s="104">
        <f t="shared" si="0"/>
        <v>0</v>
      </c>
      <c r="E12" s="103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61"/>
      <c r="C13" s="1">
        <f t="shared" si="4"/>
        <v>12</v>
      </c>
      <c r="D13" s="104">
        <f t="shared" si="0"/>
        <v>0</v>
      </c>
      <c r="E13" s="103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4">
        <f t="shared" si="0"/>
        <v>0</v>
      </c>
      <c r="E14" s="103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03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03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03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03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03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03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03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03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03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03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03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03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03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03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03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03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03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03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03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03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03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03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03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03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03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03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03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03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03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03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03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03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03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03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03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03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03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03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03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03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03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03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03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03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03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03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03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03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03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03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03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ref="D66:D129" si="5">IF(AND(C66&gt;$A$11,C66&lt;=$A$9+$A$11),$B$2,-E66)</f>
        <v>0</v>
      </c>
      <c r="E66" s="103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si="5"/>
        <v>0</v>
      </c>
      <c r="E67" s="103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03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03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03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03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03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03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03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03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03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03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03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03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03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03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03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03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03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03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03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03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03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03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03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03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03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03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03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03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03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03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03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03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03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03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03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03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03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03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03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03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03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03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03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03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03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03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03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03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03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03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03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03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03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03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03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03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03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03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03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03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03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03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ref="D130:D193" si="10">IF(AND(C130&gt;$A$11,C130&lt;=$A$9+$A$11),$B$2,-E130)</f>
        <v>0</v>
      </c>
      <c r="E130" s="103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si="10"/>
        <v>0</v>
      </c>
      <c r="E131" s="103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03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03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03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03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03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03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03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03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03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03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03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03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03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03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03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03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03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03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03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03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03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03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03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03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03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03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03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03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03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03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03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03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03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03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03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03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03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03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03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03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03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03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03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03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03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03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03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03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03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03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03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03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03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03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03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03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03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03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03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03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03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03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ref="D194:D257" si="15">IF(AND(C194&gt;$A$11,C194&lt;=$A$9+$A$11),$B$2,-E194)</f>
        <v>0</v>
      </c>
      <c r="E194" s="103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si="15"/>
        <v>0</v>
      </c>
      <c r="E195" s="103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03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03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03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03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03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03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03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03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03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03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03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03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03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03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03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03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03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03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03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03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03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03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03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03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03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03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03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03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03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03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03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03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03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03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03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03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03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03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03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03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03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03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03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03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03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03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03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03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03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03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03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03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03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03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03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03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03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03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03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03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03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03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ref="D258:D321" si="20">IF(AND(C258&gt;$A$11,C258&lt;=$A$9+$A$11),$B$2,-E258)</f>
        <v>0</v>
      </c>
      <c r="E258" s="103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si="20"/>
        <v>0</v>
      </c>
      <c r="E259" s="103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03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03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03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03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03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03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03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03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03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03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03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03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03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03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03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03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03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03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03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03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03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03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03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03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03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03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03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03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03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03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03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03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03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03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03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03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03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03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03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03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03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03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03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03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03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03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03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03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03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03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03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03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03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03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03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03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03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03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03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03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03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03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ref="D322:D385" si="25">IF(AND(C322&gt;$A$11,C322&lt;=$A$9+$A$11),$B$2,-E322)</f>
        <v>0</v>
      </c>
      <c r="E322" s="103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si="25"/>
        <v>0</v>
      </c>
      <c r="E323" s="103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03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03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03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03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03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03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03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03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03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03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03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03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03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03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03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03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03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03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03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03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03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03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03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03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03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03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03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03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03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03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03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03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03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03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03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03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03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03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03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03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03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03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03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03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03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03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03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03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03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03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03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03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03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03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03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03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03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03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03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03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03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03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ref="D386:D449" si="31">IF(AND(C386&gt;$A$11,C386&lt;=$A$9+$A$11),$B$2,-E386)</f>
        <v>0</v>
      </c>
      <c r="E386" s="103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si="31"/>
        <v>0</v>
      </c>
      <c r="E387" s="103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03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03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03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03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03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03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03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03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03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03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03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03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03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03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03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03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03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03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03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03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03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03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03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03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03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03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03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03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03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03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03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03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03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03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03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03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03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03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03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03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03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03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03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03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03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03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03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03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03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03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03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03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03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03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03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03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03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03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03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03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03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03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ref="D450:D482" si="36">IF(AND(C450&gt;$A$11,C450&lt;=$A$9+$A$11),$B$2,-E450)</f>
        <v>0</v>
      </c>
      <c r="E450" s="103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si="36"/>
        <v>0</v>
      </c>
      <c r="E451" s="103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03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03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03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03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03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03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03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03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03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03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03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03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03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03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03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03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03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03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03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03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03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03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03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03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03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03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03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03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03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03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03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  <row r="485" spans="3:7" x14ac:dyDescent="0.25">
      <c r="F485" s="104"/>
    </row>
    <row r="490" spans="3:7" x14ac:dyDescent="0.25">
      <c r="G490" s="112"/>
    </row>
    <row r="494" spans="3:7" x14ac:dyDescent="0.25">
      <c r="G494" s="112"/>
    </row>
    <row r="498" spans="7:7" x14ac:dyDescent="0.25">
      <c r="G498" s="112"/>
    </row>
  </sheetData>
  <sheetProtection algorithmName="SHA-512" hashValue="nMYAosHvLNLvj0+OefXGJrynPd1ZtW3jZPSdcP9m+QQuA+/hnpxA5J7f8f5B/5kxLTfBSQ6/f0Df8Hev9hCb2Q==" saltValue="NjqM/Y2CaKebS+2NTBAKb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 xr:uid="{00000000-0002-0000-0100-000000000000}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 xr:uid="{00000000-0002-0000-01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2000000}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100-000003000000}">
      <formula1>0</formula1>
      <formula2>24</formula2>
    </dataValidation>
  </dataValidations>
  <pageMargins left="0.70866141732283472" right="0.70866141732283472" top="0.15748031496062992" bottom="0.15748031496062992" header="0.11811023622047245" footer="0.11811023622047245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3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>IF(AND(C2&gt;$A$11,C2&lt;=$A$9+$A$11),$B$2,-E2)</f>
        <v>0</v>
      </c>
      <c r="E2" s="128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ref="D3:D66" si="0">IF(AND(C3&gt;$A$11,C3&lt;=$A$9+$A$11),$B$2,-E3)</f>
        <v>0</v>
      </c>
      <c r="E3" s="128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28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28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28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28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28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 s="127">
        <f>A5*12-A11</f>
        <v>0</v>
      </c>
      <c r="C9" s="1">
        <f t="shared" si="4"/>
        <v>8</v>
      </c>
      <c r="D9" s="104">
        <f t="shared" si="0"/>
        <v>0</v>
      </c>
      <c r="E9" s="128">
        <f t="shared" si="2"/>
        <v>0</v>
      </c>
      <c r="F9" s="104">
        <f t="shared" si="1"/>
        <v>0</v>
      </c>
      <c r="G9" s="104">
        <f t="shared" si="3"/>
        <v>0</v>
      </c>
    </row>
    <row r="10" spans="1:7" ht="30" x14ac:dyDescent="0.25">
      <c r="A10" s="126" t="s">
        <v>105</v>
      </c>
      <c r="C10" s="1">
        <f t="shared" si="4"/>
        <v>9</v>
      </c>
      <c r="D10" s="104">
        <f t="shared" si="0"/>
        <v>0</v>
      </c>
      <c r="E10" s="128">
        <f t="shared" si="2"/>
        <v>0</v>
      </c>
      <c r="F10" s="104">
        <f t="shared" si="1"/>
        <v>0</v>
      </c>
      <c r="G10" s="104">
        <f t="shared" si="3"/>
        <v>0</v>
      </c>
    </row>
    <row r="11" spans="1:7" ht="15" customHeight="1" x14ac:dyDescent="0.25">
      <c r="A11" s="117"/>
      <c r="C11" s="1">
        <f t="shared" si="4"/>
        <v>10</v>
      </c>
      <c r="D11" s="104">
        <f t="shared" si="0"/>
        <v>0</v>
      </c>
      <c r="E11" s="128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61" t="s">
        <v>104</v>
      </c>
      <c r="C12" s="1">
        <f t="shared" si="4"/>
        <v>11</v>
      </c>
      <c r="D12" s="104">
        <f t="shared" si="0"/>
        <v>0</v>
      </c>
      <c r="E12" s="128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61"/>
      <c r="C13" s="1">
        <f t="shared" si="4"/>
        <v>12</v>
      </c>
      <c r="D13" s="104">
        <f t="shared" si="0"/>
        <v>0</v>
      </c>
      <c r="E13" s="128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4">
        <f t="shared" si="0"/>
        <v>0</v>
      </c>
      <c r="E14" s="128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28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28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28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28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28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28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28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28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28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28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28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28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28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28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28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28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28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28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28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28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28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28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28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28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28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28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28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28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28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28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28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28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28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28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28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28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28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28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28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28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28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28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28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28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28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28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28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28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28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28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28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si="0"/>
        <v>0</v>
      </c>
      <c r="E66" s="128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ref="D67:D130" si="5">IF(AND(C67&gt;$A$11,C67&lt;=$A$9+$A$11),$B$2,-E67)</f>
        <v>0</v>
      </c>
      <c r="E67" s="128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28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28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28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28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28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28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28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28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28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28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28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28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28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28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28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28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28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28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28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28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28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28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28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28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28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28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28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28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28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28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28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28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28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28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28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28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28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28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28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28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28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28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28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28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28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28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28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28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28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28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28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28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28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28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28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28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28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28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28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28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28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28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si="5"/>
        <v>0</v>
      </c>
      <c r="E130" s="128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ref="D131:D194" si="10">IF(AND(C131&gt;$A$11,C131&lt;=$A$9+$A$11),$B$2,-E131)</f>
        <v>0</v>
      </c>
      <c r="E131" s="128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28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28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28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28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28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28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28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28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28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28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28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28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28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28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28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28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28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28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28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28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28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28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28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28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28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28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28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28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28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28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28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28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28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28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28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28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28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28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28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28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28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28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28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28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28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28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28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28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28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28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28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28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28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28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28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28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28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28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28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28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28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28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si="10"/>
        <v>0</v>
      </c>
      <c r="E194" s="128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ref="D195:D258" si="15">IF(AND(C195&gt;$A$11,C195&lt;=$A$9+$A$11),$B$2,-E195)</f>
        <v>0</v>
      </c>
      <c r="E195" s="128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28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28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28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28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28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28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28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28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28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28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28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28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28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28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28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28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28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28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28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28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28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28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28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28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28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28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28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28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28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28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28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28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28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28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28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28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28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28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28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28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28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28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28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28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28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28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28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28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28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28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28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28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28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28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28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28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28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28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28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28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28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28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si="15"/>
        <v>0</v>
      </c>
      <c r="E258" s="128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ref="D259:D322" si="20">IF(AND(C259&gt;$A$11,C259&lt;=$A$9+$A$11),$B$2,-E259)</f>
        <v>0</v>
      </c>
      <c r="E259" s="128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28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28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28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28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28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28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28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28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28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28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28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28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28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28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28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28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28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28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28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28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28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28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28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28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28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28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28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28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28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28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28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28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28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28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28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28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28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28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28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28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28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28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28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28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28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28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28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28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28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28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28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28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28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28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28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28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28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28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28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28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28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28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si="20"/>
        <v>0</v>
      </c>
      <c r="E322" s="128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ref="D323:D386" si="25">IF(AND(C323&gt;$A$11,C323&lt;=$A$9+$A$11),$B$2,-E323)</f>
        <v>0</v>
      </c>
      <c r="E323" s="128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28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28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28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28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28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28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28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28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28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28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28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28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28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28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28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28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28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28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28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28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28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28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28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28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28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28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28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28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28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28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28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28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28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28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28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28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28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28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28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28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28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28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28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28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28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28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28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28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28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28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28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28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28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28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28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28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28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28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28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28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28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28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si="25"/>
        <v>0</v>
      </c>
      <c r="E386" s="128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ref="D387:D450" si="31">IF(AND(C387&gt;$A$11,C387&lt;=$A$9+$A$11),$B$2,-E387)</f>
        <v>0</v>
      </c>
      <c r="E387" s="128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28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28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28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28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28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28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28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28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28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28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28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28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28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28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28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28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28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28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28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28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28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28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28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28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28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28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28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28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28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28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28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28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28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28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28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28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28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28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28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28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28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28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28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28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28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28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28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28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28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28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28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28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28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28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28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28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28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28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28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28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28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28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si="31"/>
        <v>0</v>
      </c>
      <c r="E450" s="128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ref="D451:D482" si="36">IF(AND(C451&gt;$A$11,C451&lt;=$A$9+$A$11),$B$2,-E451)</f>
        <v>0</v>
      </c>
      <c r="E451" s="128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28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28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28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28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28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28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28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28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28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28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28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28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28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28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28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28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28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28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28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28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28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28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28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28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28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28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28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28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28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28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28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</sheetData>
  <sheetProtection algorithmName="SHA-512" hashValue="wC2GwNxdLVt08VWR4V2fmVml8MkF6fFKumj81/zZNFRIZx7xk3b29qx8amSYFQjdJdVn7iVrqgh44b2ktkaS3A==" saltValue="dNkcXFlrtPQYoOMSGtSWkw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2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200-000002000000}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200-000003000000}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3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>IF(AND(C2&gt;$A$11,C2&lt;=$A$9+$A$11),$B$2,-E2)</f>
        <v>0</v>
      </c>
      <c r="E2" s="128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ref="D3:D66" si="0">IF(AND(C3&gt;$A$11,C3&lt;=$A$9+$A$11),$B$2,-E3)</f>
        <v>0</v>
      </c>
      <c r="E3" s="128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28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28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28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28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28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 s="127">
        <f>A5*12-A11</f>
        <v>0</v>
      </c>
      <c r="C9" s="1">
        <f t="shared" si="4"/>
        <v>8</v>
      </c>
      <c r="D9" s="104">
        <f t="shared" si="0"/>
        <v>0</v>
      </c>
      <c r="E9" s="128">
        <f t="shared" si="2"/>
        <v>0</v>
      </c>
      <c r="F9" s="104">
        <f t="shared" si="1"/>
        <v>0</v>
      </c>
      <c r="G9" s="104">
        <f t="shared" si="3"/>
        <v>0</v>
      </c>
    </row>
    <row r="10" spans="1:7" x14ac:dyDescent="0.25">
      <c r="A10" s="126"/>
      <c r="C10" s="1">
        <f t="shared" si="4"/>
        <v>9</v>
      </c>
      <c r="D10" s="104">
        <f t="shared" si="0"/>
        <v>0</v>
      </c>
      <c r="E10" s="128">
        <f t="shared" si="2"/>
        <v>0</v>
      </c>
      <c r="F10" s="104">
        <f t="shared" si="1"/>
        <v>0</v>
      </c>
      <c r="G10" s="104">
        <f t="shared" si="3"/>
        <v>0</v>
      </c>
    </row>
    <row r="11" spans="1:7" x14ac:dyDescent="0.25">
      <c r="C11" s="1">
        <f t="shared" si="4"/>
        <v>10</v>
      </c>
      <c r="D11" s="104">
        <f t="shared" si="0"/>
        <v>0</v>
      </c>
      <c r="E11" s="128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34"/>
      <c r="C12" s="1">
        <f t="shared" si="4"/>
        <v>11</v>
      </c>
      <c r="D12" s="104">
        <f t="shared" si="0"/>
        <v>0</v>
      </c>
      <c r="E12" s="128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34"/>
      <c r="C13" s="1">
        <f t="shared" si="4"/>
        <v>12</v>
      </c>
      <c r="D13" s="104">
        <f t="shared" si="0"/>
        <v>0</v>
      </c>
      <c r="E13" s="128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C14" s="1">
        <f t="shared" si="4"/>
        <v>13</v>
      </c>
      <c r="D14" s="104">
        <f t="shared" si="0"/>
        <v>0</v>
      </c>
      <c r="E14" s="128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28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28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28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28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28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28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28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28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28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28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28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28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28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28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28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28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28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28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28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28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28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28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28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28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28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28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28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28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28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28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28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28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28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28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28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28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28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28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28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28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28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28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28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28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28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28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28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28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28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28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28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si="0"/>
        <v>0</v>
      </c>
      <c r="E66" s="128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ref="D67:D130" si="5">IF(AND(C67&gt;$A$11,C67&lt;=$A$9+$A$11),$B$2,-E67)</f>
        <v>0</v>
      </c>
      <c r="E67" s="128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28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28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28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28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28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28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28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28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28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28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28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28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28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28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28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28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28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28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28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28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28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28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28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28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28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28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28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28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28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28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28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28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28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28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28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28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28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28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28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28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28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28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28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28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28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28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28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28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28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28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28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28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28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28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28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28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28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28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28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28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28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28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si="5"/>
        <v>0</v>
      </c>
      <c r="E130" s="128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ref="D131:D194" si="10">IF(AND(C131&gt;$A$11,C131&lt;=$A$9+$A$11),$B$2,-E131)</f>
        <v>0</v>
      </c>
      <c r="E131" s="128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28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28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28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28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28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28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28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28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28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28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28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28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28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28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28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28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28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28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28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28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28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28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28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28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28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28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28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28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28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28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28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28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28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28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28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28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28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28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28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28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28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28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28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28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28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28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28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28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28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28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28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28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28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28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28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28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28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28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28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28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28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28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si="10"/>
        <v>0</v>
      </c>
      <c r="E194" s="128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ref="D195:D258" si="15">IF(AND(C195&gt;$A$11,C195&lt;=$A$9+$A$11),$B$2,-E195)</f>
        <v>0</v>
      </c>
      <c r="E195" s="128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28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28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28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28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28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28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28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28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28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28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28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28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28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28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28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28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28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28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28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28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28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28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28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28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28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28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28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28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28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28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28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28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28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28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28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28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28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28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28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28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28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28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28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28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28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28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28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28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28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28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28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28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28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28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28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28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28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28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28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28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28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28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si="15"/>
        <v>0</v>
      </c>
      <c r="E258" s="128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ref="D259:D322" si="20">IF(AND(C259&gt;$A$11,C259&lt;=$A$9+$A$11),$B$2,-E259)</f>
        <v>0</v>
      </c>
      <c r="E259" s="128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28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28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28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28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28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28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28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28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28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28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28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28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28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28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28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28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28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28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28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28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28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28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28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28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28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28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28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28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28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28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28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28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28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28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28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28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28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28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28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28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28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28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28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28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28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28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28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28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28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28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28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28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28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28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28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28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28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28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28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28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28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28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si="20"/>
        <v>0</v>
      </c>
      <c r="E322" s="128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ref="D323:D386" si="25">IF(AND(C323&gt;$A$11,C323&lt;=$A$9+$A$11),$B$2,-E323)</f>
        <v>0</v>
      </c>
      <c r="E323" s="128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28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28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28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28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28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28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28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28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28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28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28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28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28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28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28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28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28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28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28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28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28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28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28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28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28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28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28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28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28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28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28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28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28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28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28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28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28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28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28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28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28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28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28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28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28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28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28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28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28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28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28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28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28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28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28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28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28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28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28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28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28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28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si="25"/>
        <v>0</v>
      </c>
      <c r="E386" s="128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ref="D387:D450" si="31">IF(AND(C387&gt;$A$11,C387&lt;=$A$9+$A$11),$B$2,-E387)</f>
        <v>0</v>
      </c>
      <c r="E387" s="128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28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28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28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28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28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28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28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28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28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28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28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28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28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28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28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28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28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28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28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28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28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28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28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28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28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28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28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28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28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28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28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28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28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28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28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28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28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28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28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28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28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28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28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28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28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28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28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28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28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28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28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28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28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28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28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28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28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28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28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28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28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28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si="31"/>
        <v>0</v>
      </c>
      <c r="E450" s="128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ref="D451:D482" si="36">IF(AND(C451&gt;$A$11,C451&lt;=$A$9+$A$11),$B$2,-E451)</f>
        <v>0</v>
      </c>
      <c r="E451" s="128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28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28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28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28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28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28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28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28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28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28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28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28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28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28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28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28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28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28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28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28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28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28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28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28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28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28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28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28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28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28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28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</sheetData>
  <sheetProtection algorithmName="SHA-512" hashValue="BW1CryfcXEPzwV3zvOiur2QEDzDREiisIBILyDqm5K3VnxV/hr/nuiJHpgEu2YhGujDGXAjJXlhlfihIHSuYSA==" saltValue="M0NFaXwQEBFpy4XHj+H6Dg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300-000001000000}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300-000002000000}">
      <formula1>1</formula1>
      <formula2>20</formula2>
    </dataValidation>
  </dataValidations>
  <pageMargins left="0.70866141732283472" right="0.70866141732283472" top="0.15748031496062992" bottom="0.15748031496062992" header="0.11811023622047245" footer="0.11811023622047245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C9" sqref="C9"/>
    </sheetView>
  </sheetViews>
  <sheetFormatPr defaultRowHeight="15" x14ac:dyDescent="0.25"/>
  <cols>
    <col min="1" max="1" width="62" customWidth="1"/>
    <col min="2" max="2" width="30.28515625" customWidth="1"/>
    <col min="3" max="3" width="20.28515625" customWidth="1"/>
    <col min="4" max="4" width="37.85546875" customWidth="1"/>
  </cols>
  <sheetData>
    <row r="1" spans="1:4" x14ac:dyDescent="0.25">
      <c r="A1" s="10" t="s">
        <v>132</v>
      </c>
      <c r="B1" s="11" t="s">
        <v>17</v>
      </c>
      <c r="C1" s="129" t="s">
        <v>158</v>
      </c>
      <c r="D1" s="131" t="s">
        <v>66</v>
      </c>
    </row>
    <row r="2" spans="1:4" x14ac:dyDescent="0.25">
      <c r="A2" s="4"/>
      <c r="B2" s="2"/>
      <c r="C2" s="130"/>
      <c r="D2" s="12"/>
    </row>
    <row r="3" spans="1:4" x14ac:dyDescent="0.25">
      <c r="A3" s="4" t="s">
        <v>135</v>
      </c>
      <c r="B3" s="3" t="s">
        <v>134</v>
      </c>
      <c r="C3" s="118"/>
      <c r="D3" s="12"/>
    </row>
    <row r="4" spans="1:4" x14ac:dyDescent="0.25">
      <c r="A4" s="4" t="s">
        <v>137</v>
      </c>
      <c r="B4" s="3" t="s">
        <v>134</v>
      </c>
      <c r="C4" s="119"/>
      <c r="D4" s="13"/>
    </row>
    <row r="5" spans="1:4" x14ac:dyDescent="0.25">
      <c r="A5" s="4" t="s">
        <v>136</v>
      </c>
      <c r="B5" s="3" t="s">
        <v>134</v>
      </c>
      <c r="C5" s="119"/>
      <c r="D5" s="13"/>
    </row>
    <row r="6" spans="1:4" x14ac:dyDescent="0.25">
      <c r="A6" s="18" t="s">
        <v>138</v>
      </c>
      <c r="B6" s="3"/>
      <c r="C6" s="3"/>
      <c r="D6" s="13"/>
    </row>
    <row r="7" spans="1:4" x14ac:dyDescent="0.25">
      <c r="A7" s="17" t="s">
        <v>139</v>
      </c>
      <c r="B7" s="3" t="s">
        <v>134</v>
      </c>
      <c r="C7" s="118"/>
      <c r="D7" s="13"/>
    </row>
    <row r="8" spans="1:4" x14ac:dyDescent="0.25">
      <c r="A8" s="17" t="s">
        <v>140</v>
      </c>
      <c r="B8" s="3" t="s">
        <v>134</v>
      </c>
      <c r="C8" s="119"/>
      <c r="D8" s="13"/>
    </row>
    <row r="9" spans="1:4" x14ac:dyDescent="0.25">
      <c r="A9" s="17" t="s">
        <v>141</v>
      </c>
      <c r="B9" s="3" t="s">
        <v>134</v>
      </c>
      <c r="C9" s="119"/>
      <c r="D9" s="13"/>
    </row>
    <row r="10" spans="1:4" x14ac:dyDescent="0.25">
      <c r="A10" s="17" t="s">
        <v>142</v>
      </c>
      <c r="B10" s="3" t="s">
        <v>134</v>
      </c>
      <c r="C10" s="119"/>
      <c r="D10" s="13"/>
    </row>
    <row r="11" spans="1:4" x14ac:dyDescent="0.25">
      <c r="A11" s="17" t="s">
        <v>143</v>
      </c>
      <c r="B11" s="3" t="s">
        <v>134</v>
      </c>
      <c r="C11" s="119"/>
      <c r="D11" s="13"/>
    </row>
    <row r="12" spans="1:4" x14ac:dyDescent="0.25">
      <c r="A12" s="17"/>
      <c r="B12" s="3"/>
      <c r="C12" s="3"/>
      <c r="D12" s="13"/>
    </row>
    <row r="13" spans="1:4" x14ac:dyDescent="0.25">
      <c r="A13" s="6" t="s">
        <v>144</v>
      </c>
      <c r="B13" s="3"/>
      <c r="C13" s="3"/>
      <c r="D13" s="13"/>
    </row>
    <row r="14" spans="1:4" x14ac:dyDescent="0.25">
      <c r="A14" s="7" t="s">
        <v>145</v>
      </c>
      <c r="B14" s="3" t="s">
        <v>134</v>
      </c>
      <c r="C14" s="119"/>
      <c r="D14" s="13"/>
    </row>
    <row r="15" spans="1:4" x14ac:dyDescent="0.25">
      <c r="A15" s="7" t="s">
        <v>146</v>
      </c>
      <c r="B15" s="3" t="s">
        <v>134</v>
      </c>
      <c r="C15" s="119"/>
      <c r="D15" s="13"/>
    </row>
    <row r="16" spans="1:4" x14ac:dyDescent="0.25">
      <c r="A16" s="7" t="s">
        <v>147</v>
      </c>
      <c r="B16" s="3" t="s">
        <v>134</v>
      </c>
      <c r="C16" s="119"/>
      <c r="D16" s="13"/>
    </row>
    <row r="17" spans="1:4" x14ac:dyDescent="0.25">
      <c r="A17" s="7" t="s">
        <v>148</v>
      </c>
      <c r="B17" s="3" t="s">
        <v>134</v>
      </c>
      <c r="C17" s="119"/>
      <c r="D17" s="13"/>
    </row>
    <row r="18" spans="1:4" x14ac:dyDescent="0.25">
      <c r="A18" s="7" t="s">
        <v>152</v>
      </c>
      <c r="B18" s="3" t="s">
        <v>134</v>
      </c>
      <c r="C18" s="119"/>
      <c r="D18" s="13"/>
    </row>
    <row r="19" spans="1:4" x14ac:dyDescent="0.25">
      <c r="A19" s="7" t="s">
        <v>153</v>
      </c>
      <c r="B19" s="3" t="s">
        <v>134</v>
      </c>
      <c r="C19" s="119"/>
      <c r="D19" s="13"/>
    </row>
    <row r="20" spans="1:4" x14ac:dyDescent="0.25">
      <c r="A20" s="7" t="s">
        <v>149</v>
      </c>
      <c r="B20" s="3" t="s">
        <v>134</v>
      </c>
      <c r="C20" s="119"/>
      <c r="D20" s="13"/>
    </row>
    <row r="21" spans="1:4" x14ac:dyDescent="0.25">
      <c r="A21" s="7" t="s">
        <v>150</v>
      </c>
      <c r="B21" s="3" t="s">
        <v>134</v>
      </c>
      <c r="C21" s="119"/>
      <c r="D21" s="13"/>
    </row>
    <row r="22" spans="1:4" x14ac:dyDescent="0.25">
      <c r="A22" s="7" t="s">
        <v>151</v>
      </c>
      <c r="B22" s="3" t="s">
        <v>134</v>
      </c>
      <c r="C22" s="119"/>
      <c r="D22" s="13"/>
    </row>
    <row r="23" spans="1:4" x14ac:dyDescent="0.25">
      <c r="A23" s="5"/>
      <c r="B23" s="3"/>
      <c r="C23" s="3"/>
      <c r="D23" s="13"/>
    </row>
    <row r="24" spans="1:4" x14ac:dyDescent="0.25">
      <c r="A24" s="7"/>
      <c r="B24" s="3"/>
      <c r="C24" s="3"/>
      <c r="D24" s="13"/>
    </row>
    <row r="25" spans="1:4" x14ac:dyDescent="0.25">
      <c r="A25" s="4" t="s">
        <v>21</v>
      </c>
      <c r="B25" s="3"/>
      <c r="C25" s="3"/>
      <c r="D25" s="13"/>
    </row>
    <row r="26" spans="1:4" x14ac:dyDescent="0.25">
      <c r="A26" s="162" t="s">
        <v>154</v>
      </c>
      <c r="B26" s="163"/>
      <c r="C26" s="3"/>
      <c r="D26" s="13"/>
    </row>
    <row r="27" spans="1:4" x14ac:dyDescent="0.25">
      <c r="A27" s="162" t="s">
        <v>155</v>
      </c>
      <c r="B27" s="163"/>
      <c r="C27" s="3"/>
      <c r="D27" s="13"/>
    </row>
    <row r="28" spans="1:4" x14ac:dyDescent="0.25">
      <c r="A28" s="162" t="s">
        <v>156</v>
      </c>
      <c r="B28" s="163"/>
      <c r="C28" s="3"/>
      <c r="D28" s="13"/>
    </row>
    <row r="29" spans="1:4" x14ac:dyDescent="0.25">
      <c r="A29" s="162" t="s">
        <v>157</v>
      </c>
      <c r="B29" s="163"/>
      <c r="C29" s="3"/>
      <c r="D29" s="13"/>
    </row>
    <row r="30" spans="1:4" x14ac:dyDescent="0.25">
      <c r="A30" s="15"/>
      <c r="B30" s="16"/>
      <c r="C30" s="16"/>
      <c r="D30" s="132"/>
    </row>
    <row r="31" spans="1:4" x14ac:dyDescent="0.25">
      <c r="A31" s="7"/>
      <c r="B31" s="3"/>
      <c r="C31" s="3"/>
      <c r="D31" s="13"/>
    </row>
    <row r="32" spans="1:4" x14ac:dyDescent="0.25">
      <c r="A32" s="7" t="s">
        <v>20</v>
      </c>
      <c r="B32" s="3"/>
      <c r="C32" s="3"/>
      <c r="D32" s="13"/>
    </row>
    <row r="33" spans="1:4" ht="15.75" thickBot="1" x14ac:dyDescent="0.3">
      <c r="A33" s="8"/>
      <c r="B33" s="9"/>
      <c r="C33" s="9"/>
      <c r="D33" s="133"/>
    </row>
  </sheetData>
  <sheetProtection algorithmName="SHA-512" hashValue="Qw9VaRWBCbUMyXtPDG5fQrScZH0TFFECFsUwrNFmLoYE+CZBC2EZjC6tv4BxHmEAOxnZJuUqpzRILNMfCk8Q+Q==" saltValue="soTSNkDR2UuTj4Uku98kmQ==" spinCount="100000" sheet="1" objects="1" scenarios="1" selectLockedCells="1"/>
  <mergeCells count="4">
    <mergeCell ref="A26:B26"/>
    <mergeCell ref="A27:B27"/>
    <mergeCell ref="A28:B28"/>
    <mergeCell ref="A29:B2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PODPORY_NB-PO_01_2024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UD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Školíková Ingrid</cp:lastModifiedBy>
  <cp:lastPrinted>2024-01-10T11:03:53Z</cp:lastPrinted>
  <dcterms:created xsi:type="dcterms:W3CDTF">2014-05-07T08:26:52Z</dcterms:created>
  <dcterms:modified xsi:type="dcterms:W3CDTF">2024-01-10T11:04:30Z</dcterms:modified>
</cp:coreProperties>
</file>