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tatnyfondrozvojabyvania-my.sharepoint.com/personal/simlovicova_sfrb_sk/Documents/Plocha/Metodika 2024/"/>
    </mc:Choice>
  </mc:AlternateContent>
  <xr:revisionPtr revIDLastSave="0" documentId="8_{691B9C3E-5C22-45B4-B2FD-C37746E1C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<sst xmlns="http://schemas.openxmlformats.org/spreadsheetml/2006/main" count="75" uniqueCount="64">
  <si>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</si>
  <si>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</si>
  <si>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</si>
  <si>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</si>
  <si>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</si>
  <si>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</si>
  <si>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</si>
  <si>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</si>
  <si>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</si>
  <si>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</si>
  <si>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</si>
  <si>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</si>
  <si>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</si>
  <si>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</si>
  <si>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</si>
  <si>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</si>
  <si>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</si>
  <si>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</si>
  <si>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</si>
  <si>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</si>
  <si>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</si>
  <si>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</si>
  <si>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</si>
  <si>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</si>
  <si>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</si>
  <si>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</si>
  <si>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</si>
  <si>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</si>
  <si>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</si>
  <si>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</si>
  <si>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</si>
  <si>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</si>
  <si>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</si>
  <si>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</si>
  <si>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</si>
  <si>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</si>
  <si>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</si>
  <si>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</si>
  <si>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</si>
  <si>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</si>
  <si>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</si>
  <si>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</si>
  <si>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</si>
  <si>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</si>
  <si>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</si>
  <si>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</si>
  <si>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</si>
  <si>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</si>
  <si>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</si>
  <si>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</si>
  <si>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</si>
  <si>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</si>
  <si>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</si>
  <si>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</si>
  <si>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</si>
  <si>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</si>
  <si>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</si>
  <si>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</si>
  <si>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</si>
  <si>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</si>
  <si>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2024</t>
    </r>
  </si>
  <si>
    <t>1500 €/OM,UB</t>
  </si>
  <si>
    <t>2200 €/OM,UB</t>
  </si>
  <si>
    <t>Počet obytných miestností ZSS (OM)
Počet ubytovacích buniek UD (UB)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</si>
</sst>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E7" sqref="E7:N7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8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1" width="13.7109375" style="9" customWidth="1"/>
    <col min="12" max="12" width="13.855468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115" t="s">
        <v>60</v>
      </c>
      <c r="C1" s="116"/>
      <c r="D1" s="13"/>
      <c r="P1" s="11" t="s">
        <v>41</v>
      </c>
      <c r="Q1" s="21">
        <v>15</v>
      </c>
    </row>
    <row r="2" spans="2:17" ht="6" customHeight="1" thickBot="1" x14ac:dyDescent="0.3">
      <c r="B2" s="117"/>
      <c r="C2" s="118"/>
      <c r="D2" s="13"/>
      <c r="H2" s="12"/>
      <c r="O2" s="10"/>
    </row>
    <row r="3" spans="2:17" ht="23.1" customHeight="1" thickBot="1" x14ac:dyDescent="0.3">
      <c r="B3" s="119"/>
      <c r="C3" s="120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114" t="s">
        <v>47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5" customHeight="1" x14ac:dyDescent="0.25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9" t="s">
        <v>63</v>
      </c>
      <c r="P6" s="130"/>
      <c r="Q6" s="133"/>
    </row>
    <row r="7" spans="2:17" ht="24.95" customHeight="1" thickBot="1" x14ac:dyDescent="0.3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31"/>
      <c r="P7" s="132"/>
      <c r="Q7" s="134"/>
    </row>
    <row r="8" spans="2:17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25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25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5" customHeight="1" x14ac:dyDescent="0.25">
      <c r="B11" s="56" t="s">
        <v>59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5" customHeight="1" thickBot="1" x14ac:dyDescent="0.3">
      <c r="B12" s="108" t="s">
        <v>55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25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25">
      <c r="B21" s="17" t="s">
        <v>2</v>
      </c>
      <c r="C21" s="62" t="s">
        <v>52</v>
      </c>
      <c r="D21" s="62"/>
      <c r="E21" s="23" t="s">
        <v>61</v>
      </c>
      <c r="F21" s="24">
        <f>1500*Q6</f>
        <v>0</v>
      </c>
      <c r="G21" s="22" t="s">
        <v>57</v>
      </c>
      <c r="H21" s="24">
        <f>2000*Q6</f>
        <v>0</v>
      </c>
      <c r="I21" s="23" t="s">
        <v>56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62</v>
      </c>
      <c r="N21" s="24">
        <f>2200*Q6</f>
        <v>0</v>
      </c>
      <c r="O21" s="22" t="s">
        <v>62</v>
      </c>
      <c r="P21" s="47">
        <f>2200*O11</f>
        <v>0</v>
      </c>
      <c r="Q21" s="48"/>
    </row>
    <row r="22" spans="2:17" ht="23.1" customHeight="1" x14ac:dyDescent="0.25">
      <c r="B22" s="17" t="s">
        <v>3</v>
      </c>
      <c r="C22" s="62" t="s">
        <v>48</v>
      </c>
      <c r="D22" s="86"/>
      <c r="E22" s="22" t="s">
        <v>49</v>
      </c>
      <c r="F22" s="24">
        <f>0.75*E12</f>
        <v>0</v>
      </c>
      <c r="G22" s="22" t="s">
        <v>49</v>
      </c>
      <c r="H22" s="24">
        <f>0.75*G12</f>
        <v>0</v>
      </c>
      <c r="I22" s="23" t="s">
        <v>50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49</v>
      </c>
      <c r="N22" s="24">
        <f>0.75*M12</f>
        <v>0</v>
      </c>
      <c r="O22" s="22" t="s">
        <v>49</v>
      </c>
      <c r="P22" s="47">
        <f>0.75*O12</f>
        <v>0</v>
      </c>
      <c r="Q22" s="48"/>
    </row>
    <row r="23" spans="2:17" ht="30" customHeight="1" thickBot="1" x14ac:dyDescent="0.3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25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25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25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25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">
      <c r="B29" s="171" t="s">
        <v>24</v>
      </c>
      <c r="C29" s="172"/>
      <c r="D29" s="172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7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">
      <c r="B31" s="168" t="s">
        <v>38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70"/>
    </row>
    <row r="32" spans="2:17" ht="23.1" customHeight="1" x14ac:dyDescent="0.25">
      <c r="B32" s="173" t="s">
        <v>54</v>
      </c>
      <c r="C32" s="174"/>
      <c r="D32" s="174"/>
      <c r="E32" s="174"/>
      <c r="F32" s="174"/>
      <c r="G32" s="174"/>
      <c r="H32" s="174"/>
      <c r="I32" s="174"/>
      <c r="J32" s="174"/>
      <c r="K32" s="175">
        <f>SUM(E12:Q12)</f>
        <v>0</v>
      </c>
      <c r="L32" s="175"/>
      <c r="M32" s="175"/>
      <c r="N32" s="175"/>
      <c r="O32" s="175"/>
      <c r="P32" s="175"/>
      <c r="Q32" s="176"/>
    </row>
    <row r="33" spans="2:17" ht="22.5" customHeight="1" x14ac:dyDescent="0.25">
      <c r="B33" s="135" t="s">
        <v>35</v>
      </c>
      <c r="C33" s="136"/>
      <c r="D33" s="136"/>
      <c r="E33" s="136"/>
      <c r="F33" s="136"/>
      <c r="G33" s="136"/>
      <c r="H33" s="136"/>
      <c r="I33" s="136"/>
      <c r="J33" s="137"/>
      <c r="K33" s="138">
        <f>SUM(E26:Q26)</f>
        <v>0</v>
      </c>
      <c r="L33" s="138"/>
      <c r="M33" s="138"/>
      <c r="N33" s="138"/>
      <c r="O33" s="138"/>
      <c r="P33" s="138"/>
      <c r="Q33" s="139"/>
    </row>
    <row r="34" spans="2:17" ht="1.5" hidden="1" customHeight="1" x14ac:dyDescent="0.25">
      <c r="B34" s="140" t="s">
        <v>33</v>
      </c>
      <c r="C34" s="141"/>
      <c r="D34" s="141"/>
      <c r="E34" s="148" t="s">
        <v>34</v>
      </c>
      <c r="F34" s="148"/>
      <c r="G34" s="148"/>
      <c r="H34" s="148"/>
      <c r="I34" s="148"/>
      <c r="J34" s="148"/>
      <c r="K34" s="160">
        <f>SUM(E27:Q27)</f>
        <v>0</v>
      </c>
      <c r="L34" s="160"/>
      <c r="M34" s="160"/>
      <c r="N34" s="160"/>
      <c r="O34" s="160"/>
      <c r="P34" s="160"/>
      <c r="Q34" s="161"/>
    </row>
    <row r="35" spans="2:17" ht="22.5" hidden="1" customHeight="1" x14ac:dyDescent="0.25">
      <c r="B35" s="142"/>
      <c r="C35" s="143"/>
      <c r="D35" s="143"/>
      <c r="E35" s="149" t="s">
        <v>37</v>
      </c>
      <c r="F35" s="149"/>
      <c r="G35" s="149"/>
      <c r="H35" s="149"/>
      <c r="I35" s="149"/>
      <c r="J35" s="150"/>
      <c r="K35" s="162">
        <f>ROUNDDOWN(SUM(E27:Q27),-1)</f>
        <v>0</v>
      </c>
      <c r="L35" s="162"/>
      <c r="M35" s="162"/>
      <c r="N35" s="162"/>
      <c r="O35" s="162"/>
      <c r="P35" s="162"/>
      <c r="Q35" s="163"/>
    </row>
    <row r="36" spans="2:17" ht="23.1" customHeight="1" x14ac:dyDescent="0.25">
      <c r="B36" s="155" t="s">
        <v>58</v>
      </c>
      <c r="C36" s="156"/>
      <c r="D36" s="156"/>
      <c r="E36" s="156"/>
      <c r="F36" s="156"/>
      <c r="G36" s="156"/>
      <c r="H36" s="156"/>
      <c r="I36" s="156"/>
      <c r="J36" s="156"/>
      <c r="K36" s="164">
        <f>Q6*12000</f>
        <v>0</v>
      </c>
      <c r="L36" s="164"/>
      <c r="M36" s="164"/>
      <c r="N36" s="164"/>
      <c r="O36" s="164"/>
      <c r="P36" s="164"/>
      <c r="Q36" s="165"/>
    </row>
    <row r="37" spans="2:17" ht="23.1" customHeight="1" x14ac:dyDescent="0.25">
      <c r="B37" s="144" t="s">
        <v>36</v>
      </c>
      <c r="C37" s="145"/>
      <c r="D37" s="145"/>
      <c r="E37" s="151" t="s">
        <v>34</v>
      </c>
      <c r="F37" s="151"/>
      <c r="G37" s="151"/>
      <c r="H37" s="151"/>
      <c r="I37" s="151"/>
      <c r="J37" s="152"/>
      <c r="K37" s="166">
        <f>SUM(E28:Q28)</f>
        <v>0</v>
      </c>
      <c r="L37" s="166"/>
      <c r="M37" s="166"/>
      <c r="N37" s="166"/>
      <c r="O37" s="166"/>
      <c r="P37" s="166"/>
      <c r="Q37" s="167"/>
    </row>
    <row r="38" spans="2:17" ht="23.1" customHeight="1" x14ac:dyDescent="0.25">
      <c r="B38" s="146"/>
      <c r="C38" s="147"/>
      <c r="D38" s="147"/>
      <c r="E38" s="153" t="s">
        <v>51</v>
      </c>
      <c r="F38" s="153"/>
      <c r="G38" s="153"/>
      <c r="H38" s="153"/>
      <c r="I38" s="153"/>
      <c r="J38" s="154"/>
      <c r="K38" s="158">
        <f>MIN(K36,ROUNDDOWN(SUM(E28:Q28),-1))</f>
        <v>0</v>
      </c>
      <c r="L38" s="158"/>
      <c r="M38" s="158"/>
      <c r="N38" s="158"/>
      <c r="O38" s="158"/>
      <c r="P38" s="158"/>
      <c r="Q38" s="159"/>
    </row>
    <row r="39" spans="2:17" ht="23.1" customHeight="1" thickBot="1" x14ac:dyDescent="0.3">
      <c r="B39" s="121" t="s">
        <v>53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25"/>
  </sheetData>
  <sheetProtection algorithmName="SHA-512" hashValue="ZyEi/fiRNlDd6Jg2Mg1NZSGnKNYMI0ZBGIogWJlJDvYbXaD0FbYEJwPYGZtsweGk63EU35BLX/6q/aAAtldVnQ==" saltValue="OpP01R32Mkns5Vt8Uw6Ijw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PODPORY_TV-ZSS,UD-01_2024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2023-12-19T08:54:57Z</cp:lastPrinted>
  <dcterms:created xsi:type="dcterms:W3CDTF">2017-10-12T13:12:35Z</dcterms:created>
  <dcterms:modified xsi:type="dcterms:W3CDTF">2023-12-19T10:43:02Z</dcterms:modified>
</cp:coreProperties>
</file>