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\Desktop\"/>
    </mc:Choice>
  </mc:AlternateContent>
  <xr:revisionPtr revIDLastSave="0" documentId="13_ncr:1_{628655FA-0860-438F-A8A4-A58875D7AE8B}" xr6:coauthVersionLast="41" xr6:coauthVersionMax="41" xr10:uidLastSave="{00000000-0000-0000-0000-000000000000}"/>
  <bookViews>
    <workbookView xWindow="885" yWindow="-120" windowWidth="19725" windowHeight="11760" tabRatio="462" xr2:uid="{00000000-000D-0000-FFFF-FFFF00000000}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plán'!$A$1:$AV$59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8" i="1" l="1"/>
  <c r="AE8" i="1"/>
  <c r="AG21" i="1" l="1"/>
  <c r="AG22" i="1" s="1"/>
  <c r="AH21" i="1"/>
  <c r="AH22" i="1" s="1"/>
  <c r="AI21" i="1"/>
  <c r="AI22" i="1" s="1"/>
  <c r="AJ21" i="1"/>
  <c r="AJ22" i="1" s="1"/>
  <c r="AK21" i="1"/>
  <c r="AK22" i="1" s="1"/>
  <c r="AL21" i="1"/>
  <c r="AL22" i="1" s="1"/>
  <c r="AM21" i="1"/>
  <c r="AM22" i="1" s="1"/>
  <c r="AN21" i="1"/>
  <c r="AN22" i="1" s="1"/>
  <c r="AO21" i="1"/>
  <c r="AO22" i="1" s="1"/>
  <c r="AP21" i="1"/>
  <c r="AP22" i="1" s="1"/>
  <c r="C3" i="8" l="1"/>
  <c r="C4" i="8" s="1"/>
  <c r="A9" i="8"/>
  <c r="B2" i="8" s="1"/>
  <c r="D2" i="8" s="1"/>
  <c r="C3" i="7"/>
  <c r="C4" i="7" s="1"/>
  <c r="C5" i="7" s="1"/>
  <c r="C6" i="7" s="1"/>
  <c r="A9" i="7"/>
  <c r="E3" i="8" l="1"/>
  <c r="F3" i="8" s="1"/>
  <c r="E4" i="8"/>
  <c r="F4" i="8" s="1"/>
  <c r="C5" i="8"/>
  <c r="E2" i="8"/>
  <c r="B2" i="7"/>
  <c r="D2" i="7" s="1"/>
  <c r="E3" i="7"/>
  <c r="F3" i="7" s="1"/>
  <c r="E2" i="7"/>
  <c r="E4" i="7"/>
  <c r="E6" i="7"/>
  <c r="F6" i="7" s="1"/>
  <c r="C7" i="7"/>
  <c r="E5" i="7"/>
  <c r="F5" i="7" s="1"/>
  <c r="F4" i="7" l="1"/>
  <c r="F2" i="8"/>
  <c r="C6" i="8"/>
  <c r="E5" i="8"/>
  <c r="F5" i="8" s="1"/>
  <c r="F2" i="7"/>
  <c r="C8" i="7"/>
  <c r="E7" i="7"/>
  <c r="F7" i="7" s="1"/>
  <c r="C7" i="8" l="1"/>
  <c r="E6" i="8"/>
  <c r="G2" i="8"/>
  <c r="G3" i="8" s="1"/>
  <c r="G4" i="8" s="1"/>
  <c r="G5" i="8" s="1"/>
  <c r="C9" i="7"/>
  <c r="E8" i="7"/>
  <c r="F8" i="7" s="1"/>
  <c r="G2" i="7"/>
  <c r="G3" i="7" s="1"/>
  <c r="G4" i="7" s="1"/>
  <c r="G5" i="7" s="1"/>
  <c r="G6" i="7" s="1"/>
  <c r="G7" i="7" s="1"/>
  <c r="F6" i="8" l="1"/>
  <c r="E7" i="8"/>
  <c r="F7" i="8" s="1"/>
  <c r="C8" i="8"/>
  <c r="G8" i="7"/>
  <c r="E9" i="7"/>
  <c r="C10" i="7"/>
  <c r="E8" i="8" l="1"/>
  <c r="F8" i="8" s="1"/>
  <c r="C9" i="8"/>
  <c r="G6" i="8"/>
  <c r="G7" i="8" s="1"/>
  <c r="E10" i="7"/>
  <c r="F10" i="7" s="1"/>
  <c r="C11" i="7"/>
  <c r="F9" i="7"/>
  <c r="E9" i="8" l="1"/>
  <c r="F9" i="8" s="1"/>
  <c r="C10" i="8"/>
  <c r="G8" i="8"/>
  <c r="G9" i="7"/>
  <c r="G10" i="7" s="1"/>
  <c r="E11" i="7"/>
  <c r="C12" i="7"/>
  <c r="G9" i="8" l="1"/>
  <c r="E10" i="8"/>
  <c r="F10" i="8" s="1"/>
  <c r="C11" i="8"/>
  <c r="E12" i="7"/>
  <c r="F12" i="7" s="1"/>
  <c r="C13" i="7"/>
  <c r="F11" i="7"/>
  <c r="G10" i="8" l="1"/>
  <c r="C12" i="8"/>
  <c r="E11" i="8"/>
  <c r="F11" i="8" s="1"/>
  <c r="E13" i="7"/>
  <c r="C14" i="7"/>
  <c r="G11" i="7"/>
  <c r="G12" i="7" s="1"/>
  <c r="C13" i="8" l="1"/>
  <c r="E12" i="8"/>
  <c r="F12" i="8" s="1"/>
  <c r="G11" i="8"/>
  <c r="E14" i="7"/>
  <c r="F14" i="7" s="1"/>
  <c r="C15" i="7"/>
  <c r="F13" i="7"/>
  <c r="G13" i="7" s="1"/>
  <c r="G12" i="8" l="1"/>
  <c r="E13" i="8"/>
  <c r="F13" i="8" s="1"/>
  <c r="C14" i="8"/>
  <c r="G14" i="7"/>
  <c r="E15" i="7"/>
  <c r="F15" i="7" s="1"/>
  <c r="C16" i="7"/>
  <c r="E14" i="8" l="1"/>
  <c r="F14" i="8" s="1"/>
  <c r="C15" i="8"/>
  <c r="G13" i="8"/>
  <c r="G15" i="7"/>
  <c r="E16" i="7"/>
  <c r="F16" i="7" s="1"/>
  <c r="C17" i="7"/>
  <c r="G14" i="8" l="1"/>
  <c r="C16" i="8"/>
  <c r="E15" i="8"/>
  <c r="F15" i="8" s="1"/>
  <c r="G16" i="7"/>
  <c r="E17" i="7"/>
  <c r="F17" i="7" s="1"/>
  <c r="C18" i="7"/>
  <c r="C17" i="8" l="1"/>
  <c r="E16" i="8"/>
  <c r="F16" i="8" s="1"/>
  <c r="G15" i="8"/>
  <c r="G17" i="7"/>
  <c r="E18" i="7"/>
  <c r="F18" i="7" s="1"/>
  <c r="C19" i="7"/>
  <c r="G16" i="8" l="1"/>
  <c r="E17" i="8"/>
  <c r="F17" i="8" s="1"/>
  <c r="C18" i="8"/>
  <c r="G18" i="7"/>
  <c r="E19" i="7"/>
  <c r="F19" i="7" s="1"/>
  <c r="C20" i="7"/>
  <c r="E18" i="8" l="1"/>
  <c r="F18" i="8" s="1"/>
  <c r="C19" i="8"/>
  <c r="G17" i="8"/>
  <c r="G19" i="7"/>
  <c r="E20" i="7"/>
  <c r="F20" i="7" s="1"/>
  <c r="C21" i="7"/>
  <c r="G18" i="8" l="1"/>
  <c r="C20" i="8"/>
  <c r="E19" i="8"/>
  <c r="F19" i="8" s="1"/>
  <c r="G20" i="7"/>
  <c r="E21" i="7"/>
  <c r="F21" i="7" s="1"/>
  <c r="C22" i="7"/>
  <c r="G19" i="8" l="1"/>
  <c r="C21" i="8"/>
  <c r="E20" i="8"/>
  <c r="F20" i="8" s="1"/>
  <c r="G20" i="8" s="1"/>
  <c r="G21" i="7"/>
  <c r="E22" i="7"/>
  <c r="F22" i="7" s="1"/>
  <c r="C23" i="7"/>
  <c r="E21" i="8" l="1"/>
  <c r="F21" i="8" s="1"/>
  <c r="G21" i="8" s="1"/>
  <c r="C22" i="8"/>
  <c r="G22" i="7"/>
  <c r="E23" i="7"/>
  <c r="F23" i="7" s="1"/>
  <c r="C24" i="7"/>
  <c r="E22" i="8" l="1"/>
  <c r="F22" i="8" s="1"/>
  <c r="G22" i="8" s="1"/>
  <c r="C23" i="8"/>
  <c r="G23" i="7"/>
  <c r="E24" i="7"/>
  <c r="F24" i="7" s="1"/>
  <c r="C25" i="7"/>
  <c r="C24" i="8" l="1"/>
  <c r="E23" i="8"/>
  <c r="F23" i="8" s="1"/>
  <c r="G23" i="8" s="1"/>
  <c r="G24" i="7"/>
  <c r="E25" i="7"/>
  <c r="F25" i="7" s="1"/>
  <c r="C26" i="7"/>
  <c r="C25" i="8" l="1"/>
  <c r="E24" i="8"/>
  <c r="F24" i="8" s="1"/>
  <c r="G24" i="8" s="1"/>
  <c r="G25" i="7"/>
  <c r="E26" i="7"/>
  <c r="F26" i="7" s="1"/>
  <c r="C27" i="7"/>
  <c r="E25" i="8" l="1"/>
  <c r="F25" i="8" s="1"/>
  <c r="G25" i="8" s="1"/>
  <c r="C26" i="8"/>
  <c r="G26" i="7"/>
  <c r="E27" i="7"/>
  <c r="F27" i="7" s="1"/>
  <c r="C28" i="7"/>
  <c r="E26" i="8" l="1"/>
  <c r="F26" i="8" s="1"/>
  <c r="G26" i="8" s="1"/>
  <c r="C27" i="8"/>
  <c r="G27" i="7"/>
  <c r="E28" i="7"/>
  <c r="F28" i="7" s="1"/>
  <c r="C29" i="7"/>
  <c r="C28" i="8" l="1"/>
  <c r="E27" i="8"/>
  <c r="F27" i="8" s="1"/>
  <c r="G27" i="8" s="1"/>
  <c r="G28" i="7"/>
  <c r="E29" i="7"/>
  <c r="F29" i="7" s="1"/>
  <c r="C30" i="7"/>
  <c r="C29" i="8" l="1"/>
  <c r="E28" i="8"/>
  <c r="F28" i="8" s="1"/>
  <c r="G28" i="8" s="1"/>
  <c r="G29" i="7"/>
  <c r="E30" i="7"/>
  <c r="F30" i="7" s="1"/>
  <c r="C31" i="7"/>
  <c r="E29" i="8" l="1"/>
  <c r="F29" i="8" s="1"/>
  <c r="G29" i="8" s="1"/>
  <c r="C30" i="8"/>
  <c r="G30" i="7"/>
  <c r="E31" i="7"/>
  <c r="F31" i="7" s="1"/>
  <c r="C32" i="7"/>
  <c r="G31" i="7" l="1"/>
  <c r="E30" i="8"/>
  <c r="F30" i="8" s="1"/>
  <c r="G30" i="8" s="1"/>
  <c r="C31" i="8"/>
  <c r="E32" i="7"/>
  <c r="F32" i="7" s="1"/>
  <c r="C33" i="7"/>
  <c r="G32" i="7" l="1"/>
  <c r="C32" i="8"/>
  <c r="E31" i="8"/>
  <c r="F31" i="8" s="1"/>
  <c r="G31" i="8" s="1"/>
  <c r="E33" i="7"/>
  <c r="F33" i="7" s="1"/>
  <c r="C34" i="7"/>
  <c r="G33" i="7" l="1"/>
  <c r="C33" i="8"/>
  <c r="E32" i="8"/>
  <c r="F32" i="8" s="1"/>
  <c r="G32" i="8" s="1"/>
  <c r="E34" i="7"/>
  <c r="F34" i="7" s="1"/>
  <c r="C35" i="7"/>
  <c r="G34" i="7" l="1"/>
  <c r="E33" i="8"/>
  <c r="F33" i="8" s="1"/>
  <c r="G33" i="8" s="1"/>
  <c r="C34" i="8"/>
  <c r="E35" i="7"/>
  <c r="F35" i="7" s="1"/>
  <c r="C36" i="7"/>
  <c r="G35" i="7" l="1"/>
  <c r="E34" i="8"/>
  <c r="F34" i="8" s="1"/>
  <c r="G34" i="8" s="1"/>
  <c r="C35" i="8"/>
  <c r="E36" i="7"/>
  <c r="F36" i="7" s="1"/>
  <c r="C37" i="7"/>
  <c r="G36" i="7" l="1"/>
  <c r="C36" i="8"/>
  <c r="E35" i="8"/>
  <c r="F35" i="8" s="1"/>
  <c r="G35" i="8" s="1"/>
  <c r="E37" i="7"/>
  <c r="F37" i="7" s="1"/>
  <c r="C38" i="7"/>
  <c r="G37" i="7" l="1"/>
  <c r="C37" i="8"/>
  <c r="E36" i="8"/>
  <c r="F36" i="8" s="1"/>
  <c r="G36" i="8" s="1"/>
  <c r="E38" i="7"/>
  <c r="F38" i="7" s="1"/>
  <c r="C39" i="7"/>
  <c r="G38" i="7" l="1"/>
  <c r="E37" i="8"/>
  <c r="F37" i="8" s="1"/>
  <c r="G37" i="8" s="1"/>
  <c r="C38" i="8"/>
  <c r="E39" i="7"/>
  <c r="F39" i="7" s="1"/>
  <c r="C40" i="7"/>
  <c r="G39" i="7" l="1"/>
  <c r="E38" i="8"/>
  <c r="F38" i="8" s="1"/>
  <c r="G38" i="8" s="1"/>
  <c r="C39" i="8"/>
  <c r="E40" i="7"/>
  <c r="F40" i="7" s="1"/>
  <c r="C41" i="7"/>
  <c r="G40" i="7" l="1"/>
  <c r="C40" i="8"/>
  <c r="E39" i="8"/>
  <c r="F39" i="8" s="1"/>
  <c r="G39" i="8" s="1"/>
  <c r="E41" i="7"/>
  <c r="F41" i="7" s="1"/>
  <c r="C42" i="7"/>
  <c r="G41" i="7" l="1"/>
  <c r="C41" i="8"/>
  <c r="E40" i="8"/>
  <c r="F40" i="8" s="1"/>
  <c r="G40" i="8" s="1"/>
  <c r="E42" i="7"/>
  <c r="F42" i="7" s="1"/>
  <c r="G42" i="7" s="1"/>
  <c r="C43" i="7"/>
  <c r="E41" i="8" l="1"/>
  <c r="F41" i="8" s="1"/>
  <c r="G41" i="8" s="1"/>
  <c r="C42" i="8"/>
  <c r="E43" i="7"/>
  <c r="F43" i="7" s="1"/>
  <c r="G43" i="7" s="1"/>
  <c r="C44" i="7"/>
  <c r="E42" i="8" l="1"/>
  <c r="F42" i="8" s="1"/>
  <c r="G42" i="8" s="1"/>
  <c r="C43" i="8"/>
  <c r="E44" i="7"/>
  <c r="F44" i="7" s="1"/>
  <c r="G44" i="7" s="1"/>
  <c r="C45" i="7"/>
  <c r="C44" i="8" l="1"/>
  <c r="E43" i="8"/>
  <c r="F43" i="8" s="1"/>
  <c r="G43" i="8" s="1"/>
  <c r="E45" i="7"/>
  <c r="F45" i="7" s="1"/>
  <c r="G45" i="7" s="1"/>
  <c r="C46" i="7"/>
  <c r="C45" i="8" l="1"/>
  <c r="E44" i="8"/>
  <c r="F44" i="8" s="1"/>
  <c r="G44" i="8" s="1"/>
  <c r="E46" i="7"/>
  <c r="F46" i="7" s="1"/>
  <c r="G46" i="7" s="1"/>
  <c r="C47" i="7"/>
  <c r="E45" i="8" l="1"/>
  <c r="F45" i="8" s="1"/>
  <c r="G45" i="8" s="1"/>
  <c r="C46" i="8"/>
  <c r="E47" i="7"/>
  <c r="F47" i="7" s="1"/>
  <c r="G47" i="7" s="1"/>
  <c r="C48" i="7"/>
  <c r="E46" i="8" l="1"/>
  <c r="F46" i="8" s="1"/>
  <c r="G46" i="8" s="1"/>
  <c r="C47" i="8"/>
  <c r="E48" i="7"/>
  <c r="F48" i="7" s="1"/>
  <c r="G48" i="7" s="1"/>
  <c r="C49" i="7"/>
  <c r="C48" i="8" l="1"/>
  <c r="E47" i="8"/>
  <c r="F47" i="8" s="1"/>
  <c r="G47" i="8" s="1"/>
  <c r="E49" i="7"/>
  <c r="F49" i="7" s="1"/>
  <c r="G49" i="7" s="1"/>
  <c r="C50" i="7"/>
  <c r="C49" i="8" l="1"/>
  <c r="E48" i="8"/>
  <c r="F48" i="8" s="1"/>
  <c r="G48" i="8" s="1"/>
  <c r="E50" i="7"/>
  <c r="F50" i="7" s="1"/>
  <c r="G50" i="7" s="1"/>
  <c r="C51" i="7"/>
  <c r="E49" i="8" l="1"/>
  <c r="F49" i="8" s="1"/>
  <c r="G49" i="8" s="1"/>
  <c r="C50" i="8"/>
  <c r="E51" i="7"/>
  <c r="F51" i="7" s="1"/>
  <c r="G51" i="7" s="1"/>
  <c r="C52" i="7"/>
  <c r="E50" i="8" l="1"/>
  <c r="F50" i="8" s="1"/>
  <c r="G50" i="8" s="1"/>
  <c r="C51" i="8"/>
  <c r="E52" i="7"/>
  <c r="F52" i="7" s="1"/>
  <c r="G52" i="7" s="1"/>
  <c r="C53" i="7"/>
  <c r="C52" i="8" l="1"/>
  <c r="E51" i="8"/>
  <c r="F51" i="8" s="1"/>
  <c r="G51" i="8" s="1"/>
  <c r="E53" i="7"/>
  <c r="F53" i="7" s="1"/>
  <c r="G53" i="7" s="1"/>
  <c r="C54" i="7"/>
  <c r="C53" i="8" l="1"/>
  <c r="E52" i="8"/>
  <c r="F52" i="8" s="1"/>
  <c r="G52" i="8" s="1"/>
  <c r="E54" i="7"/>
  <c r="F54" i="7" s="1"/>
  <c r="G54" i="7" s="1"/>
  <c r="C55" i="7"/>
  <c r="E53" i="8" l="1"/>
  <c r="F53" i="8" s="1"/>
  <c r="G53" i="8" s="1"/>
  <c r="C54" i="8"/>
  <c r="E55" i="7"/>
  <c r="F55" i="7" s="1"/>
  <c r="G55" i="7" s="1"/>
  <c r="C56" i="7"/>
  <c r="E54" i="8" l="1"/>
  <c r="F54" i="8" s="1"/>
  <c r="G54" i="8" s="1"/>
  <c r="C55" i="8"/>
  <c r="E56" i="7"/>
  <c r="F56" i="7" s="1"/>
  <c r="G56" i="7" s="1"/>
  <c r="C57" i="7"/>
  <c r="C56" i="8" l="1"/>
  <c r="E55" i="8"/>
  <c r="F55" i="8" s="1"/>
  <c r="G55" i="8" s="1"/>
  <c r="E57" i="7"/>
  <c r="F57" i="7" s="1"/>
  <c r="G57" i="7" s="1"/>
  <c r="C58" i="7"/>
  <c r="C57" i="8" l="1"/>
  <c r="E56" i="8"/>
  <c r="F56" i="8" s="1"/>
  <c r="G56" i="8" s="1"/>
  <c r="E58" i="7"/>
  <c r="F58" i="7" s="1"/>
  <c r="G58" i="7" s="1"/>
  <c r="C59" i="7"/>
  <c r="E57" i="8" l="1"/>
  <c r="F57" i="8" s="1"/>
  <c r="G57" i="8" s="1"/>
  <c r="C58" i="8"/>
  <c r="E59" i="7"/>
  <c r="F59" i="7" s="1"/>
  <c r="G59" i="7" s="1"/>
  <c r="C60" i="7"/>
  <c r="E58" i="8" l="1"/>
  <c r="F58" i="8" s="1"/>
  <c r="G58" i="8" s="1"/>
  <c r="C59" i="8"/>
  <c r="E60" i="7"/>
  <c r="F60" i="7" s="1"/>
  <c r="G60" i="7" s="1"/>
  <c r="C61" i="7"/>
  <c r="C60" i="8" l="1"/>
  <c r="E59" i="8"/>
  <c r="F59" i="8" s="1"/>
  <c r="G59" i="8" s="1"/>
  <c r="E61" i="7"/>
  <c r="F61" i="7" s="1"/>
  <c r="G61" i="7" s="1"/>
  <c r="C62" i="7"/>
  <c r="C61" i="8" l="1"/>
  <c r="E60" i="8"/>
  <c r="F60" i="8" s="1"/>
  <c r="G60" i="8" s="1"/>
  <c r="E62" i="7"/>
  <c r="F62" i="7" s="1"/>
  <c r="G62" i="7" s="1"/>
  <c r="C63" i="7"/>
  <c r="E61" i="8" l="1"/>
  <c r="F61" i="8" s="1"/>
  <c r="G61" i="8" s="1"/>
  <c r="C62" i="8"/>
  <c r="E63" i="7"/>
  <c r="F63" i="7" s="1"/>
  <c r="G63" i="7" s="1"/>
  <c r="C64" i="7"/>
  <c r="E62" i="8" l="1"/>
  <c r="F62" i="8" s="1"/>
  <c r="G62" i="8" s="1"/>
  <c r="C63" i="8"/>
  <c r="E64" i="7"/>
  <c r="F64" i="7" s="1"/>
  <c r="G64" i="7" s="1"/>
  <c r="C65" i="7"/>
  <c r="C64" i="8" l="1"/>
  <c r="E63" i="8"/>
  <c r="F63" i="8" s="1"/>
  <c r="G63" i="8" s="1"/>
  <c r="E65" i="7"/>
  <c r="F65" i="7" s="1"/>
  <c r="G65" i="7" s="1"/>
  <c r="C66" i="7"/>
  <c r="C65" i="8" l="1"/>
  <c r="E64" i="8"/>
  <c r="F64" i="8" s="1"/>
  <c r="G64" i="8" s="1"/>
  <c r="E66" i="7"/>
  <c r="F66" i="7" s="1"/>
  <c r="G66" i="7" s="1"/>
  <c r="C67" i="7"/>
  <c r="E65" i="8" l="1"/>
  <c r="F65" i="8" s="1"/>
  <c r="G65" i="8" s="1"/>
  <c r="C66" i="8"/>
  <c r="E67" i="7"/>
  <c r="F67" i="7" s="1"/>
  <c r="G67" i="7" s="1"/>
  <c r="C68" i="7"/>
  <c r="E66" i="8" l="1"/>
  <c r="F66" i="8" s="1"/>
  <c r="G66" i="8" s="1"/>
  <c r="C67" i="8"/>
  <c r="E68" i="7"/>
  <c r="F68" i="7" s="1"/>
  <c r="G68" i="7" s="1"/>
  <c r="C69" i="7"/>
  <c r="C68" i="8" l="1"/>
  <c r="E67" i="8"/>
  <c r="F67" i="8" s="1"/>
  <c r="G67" i="8" s="1"/>
  <c r="E69" i="7"/>
  <c r="F69" i="7" s="1"/>
  <c r="G69" i="7" s="1"/>
  <c r="C70" i="7"/>
  <c r="C69" i="8" l="1"/>
  <c r="E68" i="8"/>
  <c r="F68" i="8" s="1"/>
  <c r="G68" i="8" s="1"/>
  <c r="E70" i="7"/>
  <c r="F70" i="7" s="1"/>
  <c r="G70" i="7" s="1"/>
  <c r="C71" i="7"/>
  <c r="E69" i="8" l="1"/>
  <c r="F69" i="8" s="1"/>
  <c r="G69" i="8" s="1"/>
  <c r="C70" i="8"/>
  <c r="E71" i="7"/>
  <c r="F71" i="7" s="1"/>
  <c r="G71" i="7" s="1"/>
  <c r="C72" i="7"/>
  <c r="E70" i="8" l="1"/>
  <c r="F70" i="8" s="1"/>
  <c r="G70" i="8" s="1"/>
  <c r="C71" i="8"/>
  <c r="E72" i="7"/>
  <c r="F72" i="7" s="1"/>
  <c r="G72" i="7" s="1"/>
  <c r="C73" i="7"/>
  <c r="C72" i="8" l="1"/>
  <c r="E71" i="8"/>
  <c r="F71" i="8" s="1"/>
  <c r="G71" i="8" s="1"/>
  <c r="E73" i="7"/>
  <c r="F73" i="7" s="1"/>
  <c r="G73" i="7" s="1"/>
  <c r="C74" i="7"/>
  <c r="C73" i="8" l="1"/>
  <c r="E72" i="8"/>
  <c r="F72" i="8" s="1"/>
  <c r="G72" i="8" s="1"/>
  <c r="E74" i="7"/>
  <c r="F74" i="7" s="1"/>
  <c r="G74" i="7" s="1"/>
  <c r="C75" i="7"/>
  <c r="E73" i="8" l="1"/>
  <c r="F73" i="8" s="1"/>
  <c r="G73" i="8" s="1"/>
  <c r="C74" i="8"/>
  <c r="E75" i="7"/>
  <c r="F75" i="7" s="1"/>
  <c r="G75" i="7" s="1"/>
  <c r="C76" i="7"/>
  <c r="E74" i="8" l="1"/>
  <c r="F74" i="8" s="1"/>
  <c r="G74" i="8" s="1"/>
  <c r="C75" i="8"/>
  <c r="E76" i="7"/>
  <c r="F76" i="7" s="1"/>
  <c r="G76" i="7" s="1"/>
  <c r="C77" i="7"/>
  <c r="C76" i="8" l="1"/>
  <c r="E75" i="8"/>
  <c r="F75" i="8" s="1"/>
  <c r="G75" i="8" s="1"/>
  <c r="E77" i="7"/>
  <c r="F77" i="7" s="1"/>
  <c r="G77" i="7" s="1"/>
  <c r="C78" i="7"/>
  <c r="C77" i="8" l="1"/>
  <c r="E76" i="8"/>
  <c r="F76" i="8" s="1"/>
  <c r="G76" i="8" s="1"/>
  <c r="E78" i="7"/>
  <c r="F78" i="7" s="1"/>
  <c r="G78" i="7" s="1"/>
  <c r="C79" i="7"/>
  <c r="E77" i="8" l="1"/>
  <c r="F77" i="8" s="1"/>
  <c r="G77" i="8" s="1"/>
  <c r="C78" i="8"/>
  <c r="E79" i="7"/>
  <c r="F79" i="7" s="1"/>
  <c r="G79" i="7" s="1"/>
  <c r="C80" i="7"/>
  <c r="E78" i="8" l="1"/>
  <c r="F78" i="8" s="1"/>
  <c r="G78" i="8" s="1"/>
  <c r="C79" i="8"/>
  <c r="E80" i="7"/>
  <c r="F80" i="7" s="1"/>
  <c r="G80" i="7" s="1"/>
  <c r="C81" i="7"/>
  <c r="C80" i="8" l="1"/>
  <c r="E79" i="8"/>
  <c r="F79" i="8" s="1"/>
  <c r="G79" i="8" s="1"/>
  <c r="E81" i="7"/>
  <c r="F81" i="7" s="1"/>
  <c r="G81" i="7" s="1"/>
  <c r="C82" i="7"/>
  <c r="C81" i="8" l="1"/>
  <c r="E80" i="8"/>
  <c r="F80" i="8" s="1"/>
  <c r="G80" i="8" s="1"/>
  <c r="E82" i="7"/>
  <c r="F82" i="7" s="1"/>
  <c r="G82" i="7" s="1"/>
  <c r="C83" i="7"/>
  <c r="E81" i="8" l="1"/>
  <c r="F81" i="8" s="1"/>
  <c r="G81" i="8" s="1"/>
  <c r="C82" i="8"/>
  <c r="E83" i="7"/>
  <c r="F83" i="7" s="1"/>
  <c r="G83" i="7" s="1"/>
  <c r="C84" i="7"/>
  <c r="E82" i="8" l="1"/>
  <c r="F82" i="8" s="1"/>
  <c r="G82" i="8" s="1"/>
  <c r="C83" i="8"/>
  <c r="E84" i="7"/>
  <c r="F84" i="7" s="1"/>
  <c r="G84" i="7" s="1"/>
  <c r="C85" i="7"/>
  <c r="C84" i="8" l="1"/>
  <c r="E83" i="8"/>
  <c r="F83" i="8" s="1"/>
  <c r="G83" i="8" s="1"/>
  <c r="E85" i="7"/>
  <c r="F85" i="7" s="1"/>
  <c r="G85" i="7" s="1"/>
  <c r="C86" i="7"/>
  <c r="C85" i="8" l="1"/>
  <c r="E84" i="8"/>
  <c r="F84" i="8" s="1"/>
  <c r="G84" i="8" s="1"/>
  <c r="E86" i="7"/>
  <c r="F86" i="7" s="1"/>
  <c r="G86" i="7" s="1"/>
  <c r="C87" i="7"/>
  <c r="E85" i="8" l="1"/>
  <c r="F85" i="8" s="1"/>
  <c r="G85" i="8" s="1"/>
  <c r="C86" i="8"/>
  <c r="E87" i="7"/>
  <c r="F87" i="7" s="1"/>
  <c r="G87" i="7" s="1"/>
  <c r="C88" i="7"/>
  <c r="C87" i="8" l="1"/>
  <c r="E86" i="8"/>
  <c r="F86" i="8" s="1"/>
  <c r="G86" i="8" s="1"/>
  <c r="C89" i="7"/>
  <c r="E88" i="7"/>
  <c r="F88" i="7" s="1"/>
  <c r="G88" i="7" s="1"/>
  <c r="C88" i="8" l="1"/>
  <c r="E87" i="8"/>
  <c r="F87" i="8" s="1"/>
  <c r="G87" i="8" s="1"/>
  <c r="E89" i="7"/>
  <c r="F89" i="7" s="1"/>
  <c r="G89" i="7" s="1"/>
  <c r="C90" i="7"/>
  <c r="C89" i="8" l="1"/>
  <c r="E88" i="8"/>
  <c r="F88" i="8" s="1"/>
  <c r="G88" i="8" s="1"/>
  <c r="E90" i="7"/>
  <c r="F90" i="7" s="1"/>
  <c r="G90" i="7" s="1"/>
  <c r="C91" i="7"/>
  <c r="C90" i="8" l="1"/>
  <c r="E89" i="8"/>
  <c r="F89" i="8" s="1"/>
  <c r="G89" i="8" s="1"/>
  <c r="E91" i="7"/>
  <c r="F91" i="7" s="1"/>
  <c r="G91" i="7" s="1"/>
  <c r="C92" i="7"/>
  <c r="C91" i="8" l="1"/>
  <c r="E90" i="8"/>
  <c r="F90" i="8" s="1"/>
  <c r="G90" i="8" s="1"/>
  <c r="C93" i="7"/>
  <c r="E92" i="7"/>
  <c r="F92" i="7" s="1"/>
  <c r="G92" i="7" s="1"/>
  <c r="C92" i="8" l="1"/>
  <c r="E91" i="8"/>
  <c r="F91" i="8" s="1"/>
  <c r="G91" i="8" s="1"/>
  <c r="E93" i="7"/>
  <c r="F93" i="7" s="1"/>
  <c r="G93" i="7" s="1"/>
  <c r="C94" i="7"/>
  <c r="C93" i="8" l="1"/>
  <c r="E92" i="8"/>
  <c r="F92" i="8" s="1"/>
  <c r="G92" i="8" s="1"/>
  <c r="E94" i="7"/>
  <c r="F94" i="7" s="1"/>
  <c r="G94" i="7" s="1"/>
  <c r="C95" i="7"/>
  <c r="C94" i="8" l="1"/>
  <c r="E93" i="8"/>
  <c r="F93" i="8" s="1"/>
  <c r="G93" i="8" s="1"/>
  <c r="E95" i="7"/>
  <c r="F95" i="7" s="1"/>
  <c r="G95" i="7" s="1"/>
  <c r="C96" i="7"/>
  <c r="C95" i="8" l="1"/>
  <c r="E94" i="8"/>
  <c r="F94" i="8" s="1"/>
  <c r="G94" i="8" s="1"/>
  <c r="C97" i="7"/>
  <c r="E96" i="7"/>
  <c r="F96" i="7" s="1"/>
  <c r="G96" i="7" s="1"/>
  <c r="C96" i="8" l="1"/>
  <c r="E95" i="8"/>
  <c r="F95" i="8" s="1"/>
  <c r="G95" i="8" s="1"/>
  <c r="C98" i="7"/>
  <c r="E97" i="7"/>
  <c r="F97" i="7" s="1"/>
  <c r="G97" i="7" s="1"/>
  <c r="C97" i="8" l="1"/>
  <c r="E96" i="8"/>
  <c r="F96" i="8" s="1"/>
  <c r="G96" i="8" s="1"/>
  <c r="E98" i="7"/>
  <c r="F98" i="7" s="1"/>
  <c r="G98" i="7" s="1"/>
  <c r="C99" i="7"/>
  <c r="C98" i="8" l="1"/>
  <c r="E97" i="8"/>
  <c r="F97" i="8" s="1"/>
  <c r="G97" i="8" s="1"/>
  <c r="C100" i="7"/>
  <c r="E99" i="7"/>
  <c r="F99" i="7" s="1"/>
  <c r="G99" i="7" s="1"/>
  <c r="C99" i="8" l="1"/>
  <c r="E98" i="8"/>
  <c r="F98" i="8" s="1"/>
  <c r="G98" i="8" s="1"/>
  <c r="C101" i="7"/>
  <c r="E100" i="7"/>
  <c r="F100" i="7" s="1"/>
  <c r="G100" i="7" s="1"/>
  <c r="E99" i="8" l="1"/>
  <c r="F99" i="8" s="1"/>
  <c r="G99" i="8" s="1"/>
  <c r="C100" i="8"/>
  <c r="C102" i="7"/>
  <c r="E101" i="7"/>
  <c r="F101" i="7" s="1"/>
  <c r="G101" i="7" s="1"/>
  <c r="E100" i="8" l="1"/>
  <c r="F100" i="8" s="1"/>
  <c r="G100" i="8" s="1"/>
  <c r="C101" i="8"/>
  <c r="E102" i="7"/>
  <c r="F102" i="7" s="1"/>
  <c r="G102" i="7" s="1"/>
  <c r="C103" i="7"/>
  <c r="C102" i="8" l="1"/>
  <c r="E101" i="8"/>
  <c r="F101" i="8" s="1"/>
  <c r="G101" i="8" s="1"/>
  <c r="E103" i="7"/>
  <c r="F103" i="7" s="1"/>
  <c r="G103" i="7" s="1"/>
  <c r="C104" i="7"/>
  <c r="C103" i="8" l="1"/>
  <c r="E102" i="8"/>
  <c r="F102" i="8" s="1"/>
  <c r="G102" i="8" s="1"/>
  <c r="C105" i="7"/>
  <c r="E104" i="7"/>
  <c r="F104" i="7" s="1"/>
  <c r="G104" i="7" s="1"/>
  <c r="E103" i="8" l="1"/>
  <c r="F103" i="8" s="1"/>
  <c r="G103" i="8" s="1"/>
  <c r="C104" i="8"/>
  <c r="E105" i="7"/>
  <c r="F105" i="7" s="1"/>
  <c r="G105" i="7" s="1"/>
  <c r="C106" i="7"/>
  <c r="E104" i="8" l="1"/>
  <c r="F104" i="8" s="1"/>
  <c r="G104" i="8" s="1"/>
  <c r="C105" i="8"/>
  <c r="E106" i="7"/>
  <c r="F106" i="7" s="1"/>
  <c r="G106" i="7" s="1"/>
  <c r="C107" i="7"/>
  <c r="C106" i="8" l="1"/>
  <c r="E105" i="8"/>
  <c r="F105" i="8" s="1"/>
  <c r="G105" i="8" s="1"/>
  <c r="E107" i="7"/>
  <c r="F107" i="7" s="1"/>
  <c r="G107" i="7" s="1"/>
  <c r="C108" i="7"/>
  <c r="C107" i="8" l="1"/>
  <c r="E106" i="8"/>
  <c r="F106" i="8" s="1"/>
  <c r="G106" i="8" s="1"/>
  <c r="C109" i="7"/>
  <c r="E108" i="7"/>
  <c r="F108" i="7" s="1"/>
  <c r="G108" i="7" s="1"/>
  <c r="E107" i="8" l="1"/>
  <c r="F107" i="8" s="1"/>
  <c r="G107" i="8" s="1"/>
  <c r="C108" i="8"/>
  <c r="E109" i="7"/>
  <c r="F109" i="7" s="1"/>
  <c r="G109" i="7" s="1"/>
  <c r="C110" i="7"/>
  <c r="E108" i="8" l="1"/>
  <c r="F108" i="8" s="1"/>
  <c r="G108" i="8" s="1"/>
  <c r="C109" i="8"/>
  <c r="E110" i="7"/>
  <c r="F110" i="7" s="1"/>
  <c r="G110" i="7" s="1"/>
  <c r="C111" i="7"/>
  <c r="E109" i="8" l="1"/>
  <c r="F109" i="8" s="1"/>
  <c r="G109" i="8" s="1"/>
  <c r="C110" i="8"/>
  <c r="E111" i="7"/>
  <c r="F111" i="7" s="1"/>
  <c r="G111" i="7" s="1"/>
  <c r="C112" i="7"/>
  <c r="E110" i="8" l="1"/>
  <c r="F110" i="8" s="1"/>
  <c r="G110" i="8" s="1"/>
  <c r="C111" i="8"/>
  <c r="C113" i="7"/>
  <c r="E112" i="7"/>
  <c r="F112" i="7" s="1"/>
  <c r="G112" i="7" s="1"/>
  <c r="E111" i="8" l="1"/>
  <c r="F111" i="8" s="1"/>
  <c r="G111" i="8" s="1"/>
  <c r="C112" i="8"/>
  <c r="C114" i="7"/>
  <c r="E113" i="7"/>
  <c r="F113" i="7" s="1"/>
  <c r="G113" i="7" s="1"/>
  <c r="E112" i="8" l="1"/>
  <c r="F112" i="8" s="1"/>
  <c r="G112" i="8" s="1"/>
  <c r="C113" i="8"/>
  <c r="E114" i="7"/>
  <c r="F114" i="7" s="1"/>
  <c r="G114" i="7" s="1"/>
  <c r="C115" i="7"/>
  <c r="E113" i="8" l="1"/>
  <c r="F113" i="8" s="1"/>
  <c r="G113" i="8" s="1"/>
  <c r="C114" i="8"/>
  <c r="C116" i="7"/>
  <c r="E115" i="7"/>
  <c r="F115" i="7" s="1"/>
  <c r="G115" i="7" s="1"/>
  <c r="E114" i="8" l="1"/>
  <c r="F114" i="8" s="1"/>
  <c r="G114" i="8" s="1"/>
  <c r="C115" i="8"/>
  <c r="C117" i="7"/>
  <c r="E116" i="7"/>
  <c r="F116" i="7" s="1"/>
  <c r="G116" i="7" s="1"/>
  <c r="E115" i="8" l="1"/>
  <c r="F115" i="8" s="1"/>
  <c r="G115" i="8" s="1"/>
  <c r="C116" i="8"/>
  <c r="C118" i="7"/>
  <c r="E117" i="7"/>
  <c r="F117" i="7" s="1"/>
  <c r="G117" i="7" s="1"/>
  <c r="E116" i="8" l="1"/>
  <c r="F116" i="8" s="1"/>
  <c r="G116" i="8" s="1"/>
  <c r="C117" i="8"/>
  <c r="E118" i="7"/>
  <c r="F118" i="7" s="1"/>
  <c r="G118" i="7" s="1"/>
  <c r="C119" i="7"/>
  <c r="E117" i="8" l="1"/>
  <c r="F117" i="8" s="1"/>
  <c r="G117" i="8" s="1"/>
  <c r="C118" i="8"/>
  <c r="E119" i="7"/>
  <c r="F119" i="7" s="1"/>
  <c r="G119" i="7" s="1"/>
  <c r="C120" i="7"/>
  <c r="E118" i="8" l="1"/>
  <c r="F118" i="8" s="1"/>
  <c r="G118" i="8" s="1"/>
  <c r="C119" i="8"/>
  <c r="C121" i="7"/>
  <c r="E120" i="7"/>
  <c r="F120" i="7" s="1"/>
  <c r="G120" i="7" s="1"/>
  <c r="E119" i="8" l="1"/>
  <c r="F119" i="8" s="1"/>
  <c r="G119" i="8" s="1"/>
  <c r="C120" i="8"/>
  <c r="E121" i="7"/>
  <c r="F121" i="7" s="1"/>
  <c r="G121" i="7" s="1"/>
  <c r="C122" i="7"/>
  <c r="E120" i="8" l="1"/>
  <c r="F120" i="8" s="1"/>
  <c r="G120" i="8" s="1"/>
  <c r="C121" i="8"/>
  <c r="E122" i="7"/>
  <c r="F122" i="7" s="1"/>
  <c r="G122" i="7" s="1"/>
  <c r="C123" i="7"/>
  <c r="E121" i="8" l="1"/>
  <c r="F121" i="8" s="1"/>
  <c r="G121" i="8" s="1"/>
  <c r="C122" i="8"/>
  <c r="E123" i="7"/>
  <c r="F123" i="7" s="1"/>
  <c r="G123" i="7" s="1"/>
  <c r="C124" i="7"/>
  <c r="E122" i="8" l="1"/>
  <c r="F122" i="8" s="1"/>
  <c r="G122" i="8" s="1"/>
  <c r="C123" i="8"/>
  <c r="C125" i="7"/>
  <c r="E124" i="7"/>
  <c r="F124" i="7" s="1"/>
  <c r="G124" i="7" s="1"/>
  <c r="E123" i="8" l="1"/>
  <c r="F123" i="8" s="1"/>
  <c r="G123" i="8" s="1"/>
  <c r="C124" i="8"/>
  <c r="E125" i="7"/>
  <c r="F125" i="7" s="1"/>
  <c r="G125" i="7" s="1"/>
  <c r="C126" i="7"/>
  <c r="C125" i="8" l="1"/>
  <c r="E124" i="8"/>
  <c r="F124" i="8" s="1"/>
  <c r="G124" i="8" s="1"/>
  <c r="E126" i="7"/>
  <c r="F126" i="7" s="1"/>
  <c r="G126" i="7" s="1"/>
  <c r="C127" i="7"/>
  <c r="E125" i="8" l="1"/>
  <c r="F125" i="8" s="1"/>
  <c r="G125" i="8" s="1"/>
  <c r="C126" i="8"/>
  <c r="E127" i="7"/>
  <c r="F127" i="7" s="1"/>
  <c r="G127" i="7" s="1"/>
  <c r="C128" i="7"/>
  <c r="E126" i="8" l="1"/>
  <c r="F126" i="8" s="1"/>
  <c r="G126" i="8" s="1"/>
  <c r="C127" i="8"/>
  <c r="C129" i="7"/>
  <c r="E128" i="7"/>
  <c r="F128" i="7" s="1"/>
  <c r="G128" i="7" s="1"/>
  <c r="C128" i="8" l="1"/>
  <c r="E127" i="8"/>
  <c r="F127" i="8" s="1"/>
  <c r="G127" i="8" s="1"/>
  <c r="C130" i="7"/>
  <c r="E129" i="7"/>
  <c r="F129" i="7" s="1"/>
  <c r="G129" i="7" s="1"/>
  <c r="C129" i="8" l="1"/>
  <c r="E128" i="8"/>
  <c r="F128" i="8" s="1"/>
  <c r="G128" i="8" s="1"/>
  <c r="E130" i="7"/>
  <c r="F130" i="7" s="1"/>
  <c r="G130" i="7" s="1"/>
  <c r="C131" i="7"/>
  <c r="E129" i="8" l="1"/>
  <c r="F129" i="8" s="1"/>
  <c r="G129" i="8" s="1"/>
  <c r="C130" i="8"/>
  <c r="C132" i="7"/>
  <c r="E131" i="7"/>
  <c r="F131" i="7" s="1"/>
  <c r="G131" i="7" s="1"/>
  <c r="E130" i="8" l="1"/>
  <c r="F130" i="8" s="1"/>
  <c r="G130" i="8" s="1"/>
  <c r="C131" i="8"/>
  <c r="C133" i="7"/>
  <c r="E132" i="7"/>
  <c r="F132" i="7" s="1"/>
  <c r="G132" i="7" s="1"/>
  <c r="C132" i="8" l="1"/>
  <c r="E131" i="8"/>
  <c r="F131" i="8" s="1"/>
  <c r="G131" i="8" s="1"/>
  <c r="C134" i="7"/>
  <c r="E133" i="7"/>
  <c r="F133" i="7" s="1"/>
  <c r="G133" i="7" s="1"/>
  <c r="C133" i="8" l="1"/>
  <c r="E132" i="8"/>
  <c r="F132" i="8" s="1"/>
  <c r="G132" i="8" s="1"/>
  <c r="E134" i="7"/>
  <c r="F134" i="7" s="1"/>
  <c r="G134" i="7" s="1"/>
  <c r="C135" i="7"/>
  <c r="E133" i="8" l="1"/>
  <c r="F133" i="8" s="1"/>
  <c r="G133" i="8" s="1"/>
  <c r="C134" i="8"/>
  <c r="E135" i="7"/>
  <c r="F135" i="7" s="1"/>
  <c r="G135" i="7" s="1"/>
  <c r="C136" i="7"/>
  <c r="E134" i="8" l="1"/>
  <c r="F134" i="8" s="1"/>
  <c r="G134" i="8" s="1"/>
  <c r="C135" i="8"/>
  <c r="C137" i="7"/>
  <c r="E136" i="7"/>
  <c r="F136" i="7" s="1"/>
  <c r="G136" i="7" s="1"/>
  <c r="C136" i="8" l="1"/>
  <c r="E135" i="8"/>
  <c r="F135" i="8" s="1"/>
  <c r="G135" i="8" s="1"/>
  <c r="E137" i="7"/>
  <c r="F137" i="7" s="1"/>
  <c r="G137" i="7" s="1"/>
  <c r="C138" i="7"/>
  <c r="C137" i="8" l="1"/>
  <c r="E136" i="8"/>
  <c r="F136" i="8" s="1"/>
  <c r="G136" i="8" s="1"/>
  <c r="E138" i="7"/>
  <c r="F138" i="7" s="1"/>
  <c r="G138" i="7" s="1"/>
  <c r="C139" i="7"/>
  <c r="E137" i="8" l="1"/>
  <c r="F137" i="8" s="1"/>
  <c r="G137" i="8" s="1"/>
  <c r="C138" i="8"/>
  <c r="E139" i="7"/>
  <c r="F139" i="7" s="1"/>
  <c r="G139" i="7" s="1"/>
  <c r="C140" i="7"/>
  <c r="E138" i="8" l="1"/>
  <c r="F138" i="8" s="1"/>
  <c r="G138" i="8" s="1"/>
  <c r="C139" i="8"/>
  <c r="C141" i="7"/>
  <c r="E140" i="7"/>
  <c r="F140" i="7" s="1"/>
  <c r="G140" i="7" s="1"/>
  <c r="C140" i="8" l="1"/>
  <c r="E139" i="8"/>
  <c r="F139" i="8" s="1"/>
  <c r="G139" i="8" s="1"/>
  <c r="E141" i="7"/>
  <c r="F141" i="7" s="1"/>
  <c r="G141" i="7" s="1"/>
  <c r="C142" i="7"/>
  <c r="C141" i="8" l="1"/>
  <c r="E140" i="8"/>
  <c r="F140" i="8" s="1"/>
  <c r="G140" i="8" s="1"/>
  <c r="E142" i="7"/>
  <c r="F142" i="7" s="1"/>
  <c r="G142" i="7" s="1"/>
  <c r="C143" i="7"/>
  <c r="E141" i="8" l="1"/>
  <c r="F141" i="8" s="1"/>
  <c r="G141" i="8" s="1"/>
  <c r="C142" i="8"/>
  <c r="E143" i="7"/>
  <c r="F143" i="7" s="1"/>
  <c r="G143" i="7" s="1"/>
  <c r="C144" i="7"/>
  <c r="E142" i="8" l="1"/>
  <c r="F142" i="8" s="1"/>
  <c r="G142" i="8" s="1"/>
  <c r="C143" i="8"/>
  <c r="C145" i="7"/>
  <c r="E144" i="7"/>
  <c r="F144" i="7" s="1"/>
  <c r="G144" i="7" s="1"/>
  <c r="C144" i="8" l="1"/>
  <c r="E143" i="8"/>
  <c r="F143" i="8" s="1"/>
  <c r="G143" i="8" s="1"/>
  <c r="C146" i="7"/>
  <c r="E145" i="7"/>
  <c r="F145" i="7" s="1"/>
  <c r="G145" i="7" s="1"/>
  <c r="C145" i="8" l="1"/>
  <c r="E144" i="8"/>
  <c r="F144" i="8" s="1"/>
  <c r="G144" i="8" s="1"/>
  <c r="E146" i="7"/>
  <c r="F146" i="7" s="1"/>
  <c r="G146" i="7" s="1"/>
  <c r="C147" i="7"/>
  <c r="E145" i="8" l="1"/>
  <c r="F145" i="8" s="1"/>
  <c r="G145" i="8" s="1"/>
  <c r="C146" i="8"/>
  <c r="C148" i="7"/>
  <c r="E147" i="7"/>
  <c r="F147" i="7" s="1"/>
  <c r="G147" i="7" s="1"/>
  <c r="E146" i="8" l="1"/>
  <c r="F146" i="8" s="1"/>
  <c r="G146" i="8" s="1"/>
  <c r="C147" i="8"/>
  <c r="C149" i="7"/>
  <c r="E148" i="7"/>
  <c r="F148" i="7" s="1"/>
  <c r="G148" i="7" s="1"/>
  <c r="C148" i="8" l="1"/>
  <c r="E147" i="8"/>
  <c r="F147" i="8" s="1"/>
  <c r="G147" i="8" s="1"/>
  <c r="C150" i="7"/>
  <c r="E149" i="7"/>
  <c r="F149" i="7" s="1"/>
  <c r="G149" i="7" s="1"/>
  <c r="C149" i="8" l="1"/>
  <c r="E148" i="8"/>
  <c r="F148" i="8" s="1"/>
  <c r="G148" i="8" s="1"/>
  <c r="E150" i="7"/>
  <c r="F150" i="7" s="1"/>
  <c r="G150" i="7" s="1"/>
  <c r="C151" i="7"/>
  <c r="C150" i="8" l="1"/>
  <c r="E149" i="8"/>
  <c r="F149" i="8" s="1"/>
  <c r="G149" i="8" s="1"/>
  <c r="E151" i="7"/>
  <c r="F151" i="7" s="1"/>
  <c r="G151" i="7" s="1"/>
  <c r="C152" i="7"/>
  <c r="C151" i="8" l="1"/>
  <c r="E150" i="8"/>
  <c r="F150" i="8" s="1"/>
  <c r="G150" i="8" s="1"/>
  <c r="C153" i="7"/>
  <c r="E152" i="7"/>
  <c r="F152" i="7" s="1"/>
  <c r="G152" i="7" s="1"/>
  <c r="C152" i="8" l="1"/>
  <c r="E151" i="8"/>
  <c r="F151" i="8" s="1"/>
  <c r="G151" i="8" s="1"/>
  <c r="E153" i="7"/>
  <c r="F153" i="7" s="1"/>
  <c r="G153" i="7" s="1"/>
  <c r="C154" i="7"/>
  <c r="C153" i="8" l="1"/>
  <c r="E152" i="8"/>
  <c r="F152" i="8" s="1"/>
  <c r="G152" i="8" s="1"/>
  <c r="E154" i="7"/>
  <c r="F154" i="7" s="1"/>
  <c r="G154" i="7" s="1"/>
  <c r="C155" i="7"/>
  <c r="C154" i="8" l="1"/>
  <c r="E153" i="8"/>
  <c r="F153" i="8" s="1"/>
  <c r="G153" i="8" s="1"/>
  <c r="E155" i="7"/>
  <c r="F155" i="7" s="1"/>
  <c r="G155" i="7" s="1"/>
  <c r="C156" i="7"/>
  <c r="C155" i="8" l="1"/>
  <c r="E154" i="8"/>
  <c r="F154" i="8" s="1"/>
  <c r="G154" i="8" s="1"/>
  <c r="C157" i="7"/>
  <c r="E156" i="7"/>
  <c r="F156" i="7" s="1"/>
  <c r="G156" i="7" s="1"/>
  <c r="C156" i="8" l="1"/>
  <c r="E155" i="8"/>
  <c r="F155" i="8" s="1"/>
  <c r="G155" i="8" s="1"/>
  <c r="E157" i="7"/>
  <c r="F157" i="7" s="1"/>
  <c r="G157" i="7" s="1"/>
  <c r="C158" i="7"/>
  <c r="C157" i="8" l="1"/>
  <c r="E156" i="8"/>
  <c r="F156" i="8" s="1"/>
  <c r="G156" i="8" s="1"/>
  <c r="E158" i="7"/>
  <c r="F158" i="7" s="1"/>
  <c r="G158" i="7" s="1"/>
  <c r="C159" i="7"/>
  <c r="C158" i="8" l="1"/>
  <c r="E157" i="8"/>
  <c r="F157" i="8" s="1"/>
  <c r="G157" i="8" s="1"/>
  <c r="E159" i="7"/>
  <c r="F159" i="7" s="1"/>
  <c r="G159" i="7" s="1"/>
  <c r="C160" i="7"/>
  <c r="C159" i="8" l="1"/>
  <c r="E158" i="8"/>
  <c r="F158" i="8" s="1"/>
  <c r="G158" i="8" s="1"/>
  <c r="C161" i="7"/>
  <c r="E160" i="7"/>
  <c r="F160" i="7" s="1"/>
  <c r="G160" i="7" s="1"/>
  <c r="C160" i="8" l="1"/>
  <c r="E159" i="8"/>
  <c r="F159" i="8" s="1"/>
  <c r="G159" i="8" s="1"/>
  <c r="C162" i="7"/>
  <c r="E161" i="7"/>
  <c r="F161" i="7" s="1"/>
  <c r="G161" i="7" s="1"/>
  <c r="C161" i="8" l="1"/>
  <c r="E160" i="8"/>
  <c r="F160" i="8" s="1"/>
  <c r="G160" i="8" s="1"/>
  <c r="E162" i="7"/>
  <c r="F162" i="7" s="1"/>
  <c r="G162" i="7" s="1"/>
  <c r="C163" i="7"/>
  <c r="C162" i="8" l="1"/>
  <c r="E161" i="8"/>
  <c r="F161" i="8" s="1"/>
  <c r="G161" i="8" s="1"/>
  <c r="C164" i="7"/>
  <c r="E163" i="7"/>
  <c r="F163" i="7" s="1"/>
  <c r="G163" i="7" s="1"/>
  <c r="C163" i="8" l="1"/>
  <c r="E162" i="8"/>
  <c r="F162" i="8" s="1"/>
  <c r="G162" i="8" s="1"/>
  <c r="C165" i="7"/>
  <c r="E164" i="7"/>
  <c r="F164" i="7" s="1"/>
  <c r="G164" i="7" s="1"/>
  <c r="C164" i="8" l="1"/>
  <c r="E163" i="8"/>
  <c r="F163" i="8" s="1"/>
  <c r="G163" i="8" s="1"/>
  <c r="C166" i="7"/>
  <c r="E165" i="7"/>
  <c r="F165" i="7" s="1"/>
  <c r="G165" i="7" s="1"/>
  <c r="C165" i="8" l="1"/>
  <c r="E164" i="8"/>
  <c r="F164" i="8" s="1"/>
  <c r="G164" i="8" s="1"/>
  <c r="E166" i="7"/>
  <c r="F166" i="7" s="1"/>
  <c r="G166" i="7" s="1"/>
  <c r="C167" i="7"/>
  <c r="C166" i="8" l="1"/>
  <c r="E165" i="8"/>
  <c r="F165" i="8" s="1"/>
  <c r="G165" i="8" s="1"/>
  <c r="E167" i="7"/>
  <c r="F167" i="7" s="1"/>
  <c r="G167" i="7" s="1"/>
  <c r="C168" i="7"/>
  <c r="C167" i="8" l="1"/>
  <c r="E166" i="8"/>
  <c r="F166" i="8" s="1"/>
  <c r="G166" i="8" s="1"/>
  <c r="C169" i="7"/>
  <c r="E168" i="7"/>
  <c r="F168" i="7" s="1"/>
  <c r="G168" i="7" s="1"/>
  <c r="C168" i="8" l="1"/>
  <c r="E167" i="8"/>
  <c r="F167" i="8" s="1"/>
  <c r="G167" i="8" s="1"/>
  <c r="E169" i="7"/>
  <c r="F169" i="7" s="1"/>
  <c r="G169" i="7" s="1"/>
  <c r="C170" i="7"/>
  <c r="C169" i="8" l="1"/>
  <c r="E168" i="8"/>
  <c r="F168" i="8" s="1"/>
  <c r="G168" i="8" s="1"/>
  <c r="E170" i="7"/>
  <c r="F170" i="7" s="1"/>
  <c r="G170" i="7" s="1"/>
  <c r="C171" i="7"/>
  <c r="C170" i="8" l="1"/>
  <c r="E169" i="8"/>
  <c r="F169" i="8" s="1"/>
  <c r="G169" i="8" s="1"/>
  <c r="E171" i="7"/>
  <c r="F171" i="7" s="1"/>
  <c r="G171" i="7" s="1"/>
  <c r="C172" i="7"/>
  <c r="C171" i="8" l="1"/>
  <c r="E170" i="8"/>
  <c r="F170" i="8" s="1"/>
  <c r="G170" i="8" s="1"/>
  <c r="C173" i="7"/>
  <c r="E172" i="7"/>
  <c r="F172" i="7" s="1"/>
  <c r="G172" i="7" s="1"/>
  <c r="C172" i="8" l="1"/>
  <c r="E171" i="8"/>
  <c r="F171" i="8" s="1"/>
  <c r="G171" i="8" s="1"/>
  <c r="E173" i="7"/>
  <c r="F173" i="7" s="1"/>
  <c r="G173" i="7" s="1"/>
  <c r="C174" i="7"/>
  <c r="C173" i="8" l="1"/>
  <c r="E172" i="8"/>
  <c r="F172" i="8" s="1"/>
  <c r="G172" i="8" s="1"/>
  <c r="E174" i="7"/>
  <c r="F174" i="7" s="1"/>
  <c r="G174" i="7" s="1"/>
  <c r="C175" i="7"/>
  <c r="C174" i="8" l="1"/>
  <c r="E173" i="8"/>
  <c r="F173" i="8" s="1"/>
  <c r="G173" i="8" s="1"/>
  <c r="E175" i="7"/>
  <c r="F175" i="7" s="1"/>
  <c r="G175" i="7" s="1"/>
  <c r="C176" i="7"/>
  <c r="C175" i="8" l="1"/>
  <c r="E174" i="8"/>
  <c r="F174" i="8" s="1"/>
  <c r="G174" i="8" s="1"/>
  <c r="C177" i="7"/>
  <c r="E176" i="7"/>
  <c r="F176" i="7" s="1"/>
  <c r="G176" i="7" s="1"/>
  <c r="C176" i="8" l="1"/>
  <c r="E175" i="8"/>
  <c r="F175" i="8" s="1"/>
  <c r="G175" i="8" s="1"/>
  <c r="C178" i="7"/>
  <c r="E177" i="7"/>
  <c r="F177" i="7" s="1"/>
  <c r="G177" i="7" s="1"/>
  <c r="C177" i="8" l="1"/>
  <c r="E176" i="8"/>
  <c r="F176" i="8" s="1"/>
  <c r="G176" i="8" s="1"/>
  <c r="E178" i="7"/>
  <c r="F178" i="7" s="1"/>
  <c r="G178" i="7" s="1"/>
  <c r="C179" i="7"/>
  <c r="C178" i="8" l="1"/>
  <c r="E177" i="8"/>
  <c r="F177" i="8" s="1"/>
  <c r="G177" i="8" s="1"/>
  <c r="C180" i="7"/>
  <c r="E179" i="7"/>
  <c r="F179" i="7" s="1"/>
  <c r="G179" i="7" s="1"/>
  <c r="C179" i="8" l="1"/>
  <c r="E178" i="8"/>
  <c r="F178" i="8" s="1"/>
  <c r="G178" i="8" s="1"/>
  <c r="C181" i="7"/>
  <c r="E180" i="7"/>
  <c r="F180" i="7" s="1"/>
  <c r="G180" i="7" s="1"/>
  <c r="C180" i="8" l="1"/>
  <c r="E179" i="8"/>
  <c r="F179" i="8" s="1"/>
  <c r="G179" i="8" s="1"/>
  <c r="C182" i="7"/>
  <c r="E181" i="7"/>
  <c r="F181" i="7" s="1"/>
  <c r="G181" i="7" s="1"/>
  <c r="C181" i="8" l="1"/>
  <c r="E180" i="8"/>
  <c r="F180" i="8" s="1"/>
  <c r="G180" i="8" s="1"/>
  <c r="E182" i="7"/>
  <c r="F182" i="7" s="1"/>
  <c r="G182" i="7" s="1"/>
  <c r="C183" i="7"/>
  <c r="C182" i="8" l="1"/>
  <c r="E181" i="8"/>
  <c r="F181" i="8" s="1"/>
  <c r="G181" i="8" s="1"/>
  <c r="E183" i="7"/>
  <c r="F183" i="7" s="1"/>
  <c r="G183" i="7" s="1"/>
  <c r="C184" i="7"/>
  <c r="C183" i="8" l="1"/>
  <c r="E182" i="8"/>
  <c r="F182" i="8" s="1"/>
  <c r="G182" i="8" s="1"/>
  <c r="C185" i="7"/>
  <c r="E184" i="7"/>
  <c r="F184" i="7" s="1"/>
  <c r="G184" i="7" s="1"/>
  <c r="C184" i="8" l="1"/>
  <c r="E183" i="8"/>
  <c r="F183" i="8" s="1"/>
  <c r="G183" i="8" s="1"/>
  <c r="E185" i="7"/>
  <c r="F185" i="7" s="1"/>
  <c r="G185" i="7" s="1"/>
  <c r="C186" i="7"/>
  <c r="C185" i="8" l="1"/>
  <c r="E184" i="8"/>
  <c r="F184" i="8" s="1"/>
  <c r="G184" i="8" s="1"/>
  <c r="E186" i="7"/>
  <c r="F186" i="7" s="1"/>
  <c r="G186" i="7" s="1"/>
  <c r="C187" i="7"/>
  <c r="C186" i="8" l="1"/>
  <c r="E185" i="8"/>
  <c r="F185" i="8" s="1"/>
  <c r="G185" i="8" s="1"/>
  <c r="E187" i="7"/>
  <c r="F187" i="7" s="1"/>
  <c r="G187" i="7" s="1"/>
  <c r="C188" i="7"/>
  <c r="C187" i="8" l="1"/>
  <c r="E186" i="8"/>
  <c r="F186" i="8" s="1"/>
  <c r="G186" i="8" s="1"/>
  <c r="C189" i="7"/>
  <c r="E188" i="7"/>
  <c r="F188" i="7" s="1"/>
  <c r="G188" i="7" s="1"/>
  <c r="C188" i="8" l="1"/>
  <c r="E187" i="8"/>
  <c r="F187" i="8" s="1"/>
  <c r="G187" i="8" s="1"/>
  <c r="E189" i="7"/>
  <c r="F189" i="7" s="1"/>
  <c r="G189" i="7" s="1"/>
  <c r="C190" i="7"/>
  <c r="C189" i="8" l="1"/>
  <c r="E188" i="8"/>
  <c r="F188" i="8" s="1"/>
  <c r="G188" i="8" s="1"/>
  <c r="E190" i="7"/>
  <c r="F190" i="7" s="1"/>
  <c r="G190" i="7" s="1"/>
  <c r="C191" i="7"/>
  <c r="C190" i="8" l="1"/>
  <c r="E189" i="8"/>
  <c r="F189" i="8" s="1"/>
  <c r="G189" i="8" s="1"/>
  <c r="E191" i="7"/>
  <c r="F191" i="7" s="1"/>
  <c r="G191" i="7" s="1"/>
  <c r="C192" i="7"/>
  <c r="C191" i="8" l="1"/>
  <c r="E190" i="8"/>
  <c r="F190" i="8" s="1"/>
  <c r="G190" i="8" s="1"/>
  <c r="C193" i="7"/>
  <c r="E192" i="7"/>
  <c r="F192" i="7" s="1"/>
  <c r="G192" i="7" s="1"/>
  <c r="C192" i="8" l="1"/>
  <c r="E191" i="8"/>
  <c r="F191" i="8" s="1"/>
  <c r="G191" i="8" s="1"/>
  <c r="C194" i="7"/>
  <c r="E193" i="7"/>
  <c r="F193" i="7" s="1"/>
  <c r="G193" i="7" s="1"/>
  <c r="C193" i="8" l="1"/>
  <c r="E192" i="8"/>
  <c r="F192" i="8" s="1"/>
  <c r="G192" i="8" s="1"/>
  <c r="C195" i="7"/>
  <c r="E194" i="7"/>
  <c r="F194" i="7" s="1"/>
  <c r="G194" i="7" s="1"/>
  <c r="C194" i="8" l="1"/>
  <c r="E193" i="8"/>
  <c r="F193" i="8" s="1"/>
  <c r="G193" i="8" s="1"/>
  <c r="C196" i="7"/>
  <c r="E195" i="7"/>
  <c r="F195" i="7" s="1"/>
  <c r="G195" i="7" s="1"/>
  <c r="C195" i="8" l="1"/>
  <c r="E194" i="8"/>
  <c r="F194" i="8" s="1"/>
  <c r="G194" i="8" s="1"/>
  <c r="C197" i="7"/>
  <c r="E196" i="7"/>
  <c r="F196" i="7" s="1"/>
  <c r="G196" i="7" s="1"/>
  <c r="C196" i="8" l="1"/>
  <c r="E195" i="8"/>
  <c r="F195" i="8" s="1"/>
  <c r="G195" i="8" s="1"/>
  <c r="C198" i="7"/>
  <c r="E197" i="7"/>
  <c r="F197" i="7" s="1"/>
  <c r="G197" i="7" s="1"/>
  <c r="C197" i="8" l="1"/>
  <c r="E196" i="8"/>
  <c r="F196" i="8" s="1"/>
  <c r="G196" i="8" s="1"/>
  <c r="C199" i="7"/>
  <c r="E198" i="7"/>
  <c r="F198" i="7" s="1"/>
  <c r="G198" i="7" s="1"/>
  <c r="C198" i="8" l="1"/>
  <c r="E197" i="8"/>
  <c r="F197" i="8" s="1"/>
  <c r="G197" i="8" s="1"/>
  <c r="C200" i="7"/>
  <c r="E199" i="7"/>
  <c r="F199" i="7" s="1"/>
  <c r="G199" i="7" s="1"/>
  <c r="C199" i="8" l="1"/>
  <c r="E198" i="8"/>
  <c r="F198" i="8" s="1"/>
  <c r="G198" i="8" s="1"/>
  <c r="C201" i="7"/>
  <c r="E200" i="7"/>
  <c r="F200" i="7" s="1"/>
  <c r="G200" i="7" s="1"/>
  <c r="C200" i="8" l="1"/>
  <c r="E199" i="8"/>
  <c r="F199" i="8" s="1"/>
  <c r="G199" i="8" s="1"/>
  <c r="C202" i="7"/>
  <c r="E201" i="7"/>
  <c r="F201" i="7" s="1"/>
  <c r="G201" i="7" s="1"/>
  <c r="C201" i="8" l="1"/>
  <c r="E200" i="8"/>
  <c r="F200" i="8" s="1"/>
  <c r="G200" i="8" s="1"/>
  <c r="C203" i="7"/>
  <c r="E202" i="7"/>
  <c r="F202" i="7" s="1"/>
  <c r="G202" i="7" s="1"/>
  <c r="C202" i="8" l="1"/>
  <c r="E201" i="8"/>
  <c r="F201" i="8" s="1"/>
  <c r="G201" i="8" s="1"/>
  <c r="C204" i="7"/>
  <c r="E203" i="7"/>
  <c r="F203" i="7" s="1"/>
  <c r="G203" i="7" s="1"/>
  <c r="C203" i="8" l="1"/>
  <c r="E202" i="8"/>
  <c r="F202" i="8" s="1"/>
  <c r="G202" i="8" s="1"/>
  <c r="C205" i="7"/>
  <c r="E204" i="7"/>
  <c r="F204" i="7" s="1"/>
  <c r="G204" i="7" s="1"/>
  <c r="C204" i="8" l="1"/>
  <c r="E203" i="8"/>
  <c r="F203" i="8" s="1"/>
  <c r="G203" i="8" s="1"/>
  <c r="C206" i="7"/>
  <c r="E205" i="7"/>
  <c r="F205" i="7" s="1"/>
  <c r="G205" i="7" s="1"/>
  <c r="C205" i="8" l="1"/>
  <c r="E204" i="8"/>
  <c r="F204" i="8" s="1"/>
  <c r="G204" i="8" s="1"/>
  <c r="C207" i="7"/>
  <c r="E206" i="7"/>
  <c r="F206" i="7" s="1"/>
  <c r="G206" i="7" s="1"/>
  <c r="C206" i="8" l="1"/>
  <c r="E205" i="8"/>
  <c r="F205" i="8" s="1"/>
  <c r="G205" i="8" s="1"/>
  <c r="C208" i="7"/>
  <c r="E207" i="7"/>
  <c r="F207" i="7" s="1"/>
  <c r="G207" i="7" s="1"/>
  <c r="C207" i="8" l="1"/>
  <c r="E206" i="8"/>
  <c r="F206" i="8" s="1"/>
  <c r="G206" i="8" s="1"/>
  <c r="C209" i="7"/>
  <c r="E208" i="7"/>
  <c r="F208" i="7" s="1"/>
  <c r="G208" i="7" s="1"/>
  <c r="C208" i="8" l="1"/>
  <c r="E207" i="8"/>
  <c r="F207" i="8" s="1"/>
  <c r="G207" i="8" s="1"/>
  <c r="C210" i="7"/>
  <c r="E209" i="7"/>
  <c r="F209" i="7" s="1"/>
  <c r="G209" i="7" s="1"/>
  <c r="C209" i="8" l="1"/>
  <c r="E208" i="8"/>
  <c r="F208" i="8" s="1"/>
  <c r="G208" i="8" s="1"/>
  <c r="C211" i="7"/>
  <c r="E210" i="7"/>
  <c r="F210" i="7" s="1"/>
  <c r="G210" i="7" s="1"/>
  <c r="C210" i="8" l="1"/>
  <c r="E209" i="8"/>
  <c r="F209" i="8" s="1"/>
  <c r="G209" i="8" s="1"/>
  <c r="C212" i="7"/>
  <c r="E211" i="7"/>
  <c r="F211" i="7" s="1"/>
  <c r="G211" i="7" s="1"/>
  <c r="C211" i="8" l="1"/>
  <c r="E210" i="8"/>
  <c r="F210" i="8" s="1"/>
  <c r="G210" i="8" s="1"/>
  <c r="C213" i="7"/>
  <c r="E212" i="7"/>
  <c r="F212" i="7" s="1"/>
  <c r="G212" i="7" s="1"/>
  <c r="C212" i="8" l="1"/>
  <c r="E211" i="8"/>
  <c r="F211" i="8" s="1"/>
  <c r="G211" i="8" s="1"/>
  <c r="C214" i="7"/>
  <c r="E213" i="7"/>
  <c r="F213" i="7" s="1"/>
  <c r="G213" i="7" s="1"/>
  <c r="C213" i="8" l="1"/>
  <c r="E212" i="8"/>
  <c r="F212" i="8" s="1"/>
  <c r="G212" i="8" s="1"/>
  <c r="C215" i="7"/>
  <c r="E214" i="7"/>
  <c r="F214" i="7" s="1"/>
  <c r="G214" i="7" s="1"/>
  <c r="C214" i="8" l="1"/>
  <c r="E213" i="8"/>
  <c r="F213" i="8" s="1"/>
  <c r="G213" i="8" s="1"/>
  <c r="C216" i="7"/>
  <c r="E215" i="7"/>
  <c r="F215" i="7" s="1"/>
  <c r="G215" i="7" s="1"/>
  <c r="C215" i="8" l="1"/>
  <c r="E214" i="8"/>
  <c r="F214" i="8" s="1"/>
  <c r="G214" i="8" s="1"/>
  <c r="C217" i="7"/>
  <c r="E216" i="7"/>
  <c r="F216" i="7" s="1"/>
  <c r="G216" i="7" s="1"/>
  <c r="C216" i="8" l="1"/>
  <c r="E215" i="8"/>
  <c r="F215" i="8" s="1"/>
  <c r="G215" i="8" s="1"/>
  <c r="C218" i="7"/>
  <c r="E217" i="7"/>
  <c r="F217" i="7" s="1"/>
  <c r="G217" i="7" s="1"/>
  <c r="C217" i="8" l="1"/>
  <c r="E216" i="8"/>
  <c r="F216" i="8" s="1"/>
  <c r="G216" i="8" s="1"/>
  <c r="C219" i="7"/>
  <c r="E218" i="7"/>
  <c r="F218" i="7" s="1"/>
  <c r="G218" i="7" s="1"/>
  <c r="C218" i="8" l="1"/>
  <c r="E217" i="8"/>
  <c r="F217" i="8" s="1"/>
  <c r="G217" i="8" s="1"/>
  <c r="C220" i="7"/>
  <c r="E219" i="7"/>
  <c r="F219" i="7" s="1"/>
  <c r="G219" i="7" s="1"/>
  <c r="C219" i="8" l="1"/>
  <c r="E218" i="8"/>
  <c r="F218" i="8" s="1"/>
  <c r="G218" i="8" s="1"/>
  <c r="C221" i="7"/>
  <c r="E220" i="7"/>
  <c r="F220" i="7" s="1"/>
  <c r="G220" i="7" s="1"/>
  <c r="C220" i="8" l="1"/>
  <c r="E219" i="8"/>
  <c r="F219" i="8" s="1"/>
  <c r="G219" i="8" s="1"/>
  <c r="C222" i="7"/>
  <c r="E221" i="7"/>
  <c r="F221" i="7" s="1"/>
  <c r="G221" i="7" s="1"/>
  <c r="C221" i="8" l="1"/>
  <c r="E220" i="8"/>
  <c r="F220" i="8" s="1"/>
  <c r="G220" i="8" s="1"/>
  <c r="C223" i="7"/>
  <c r="E222" i="7"/>
  <c r="F222" i="7" s="1"/>
  <c r="G222" i="7" s="1"/>
  <c r="C222" i="8" l="1"/>
  <c r="E221" i="8"/>
  <c r="F221" i="8" s="1"/>
  <c r="G221" i="8" s="1"/>
  <c r="C224" i="7"/>
  <c r="E223" i="7"/>
  <c r="F223" i="7" s="1"/>
  <c r="G223" i="7" s="1"/>
  <c r="C223" i="8" l="1"/>
  <c r="E222" i="8"/>
  <c r="F222" i="8" s="1"/>
  <c r="G222" i="8" s="1"/>
  <c r="C225" i="7"/>
  <c r="E224" i="7"/>
  <c r="F224" i="7" s="1"/>
  <c r="G224" i="7" s="1"/>
  <c r="C224" i="8" l="1"/>
  <c r="E223" i="8"/>
  <c r="F223" i="8" s="1"/>
  <c r="G223" i="8" s="1"/>
  <c r="C226" i="7"/>
  <c r="E225" i="7"/>
  <c r="F225" i="7" s="1"/>
  <c r="G225" i="7" s="1"/>
  <c r="C225" i="8" l="1"/>
  <c r="E224" i="8"/>
  <c r="F224" i="8" s="1"/>
  <c r="G224" i="8" s="1"/>
  <c r="C227" i="7"/>
  <c r="E226" i="7"/>
  <c r="F226" i="7" s="1"/>
  <c r="G226" i="7" s="1"/>
  <c r="C226" i="8" l="1"/>
  <c r="E225" i="8"/>
  <c r="F225" i="8" s="1"/>
  <c r="G225" i="8" s="1"/>
  <c r="C228" i="7"/>
  <c r="E227" i="7"/>
  <c r="F227" i="7" s="1"/>
  <c r="G227" i="7" s="1"/>
  <c r="C227" i="8" l="1"/>
  <c r="E226" i="8"/>
  <c r="F226" i="8" s="1"/>
  <c r="G226" i="8" s="1"/>
  <c r="C229" i="7"/>
  <c r="E228" i="7"/>
  <c r="F228" i="7" s="1"/>
  <c r="G228" i="7" s="1"/>
  <c r="C228" i="8" l="1"/>
  <c r="E227" i="8"/>
  <c r="F227" i="8" s="1"/>
  <c r="G227" i="8" s="1"/>
  <c r="C230" i="7"/>
  <c r="E229" i="7"/>
  <c r="F229" i="7" s="1"/>
  <c r="G229" i="7" s="1"/>
  <c r="C229" i="8" l="1"/>
  <c r="E228" i="8"/>
  <c r="F228" i="8" s="1"/>
  <c r="G228" i="8" s="1"/>
  <c r="C231" i="7"/>
  <c r="E230" i="7"/>
  <c r="F230" i="7" s="1"/>
  <c r="G230" i="7" s="1"/>
  <c r="C230" i="8" l="1"/>
  <c r="E229" i="8"/>
  <c r="F229" i="8" s="1"/>
  <c r="G229" i="8" s="1"/>
  <c r="C232" i="7"/>
  <c r="E231" i="7"/>
  <c r="F231" i="7" s="1"/>
  <c r="G231" i="7" s="1"/>
  <c r="C231" i="8" l="1"/>
  <c r="E230" i="8"/>
  <c r="F230" i="8" s="1"/>
  <c r="G230" i="8" s="1"/>
  <c r="C233" i="7"/>
  <c r="E232" i="7"/>
  <c r="F232" i="7" s="1"/>
  <c r="G232" i="7" s="1"/>
  <c r="C232" i="8" l="1"/>
  <c r="E231" i="8"/>
  <c r="F231" i="8" s="1"/>
  <c r="G231" i="8" s="1"/>
  <c r="C234" i="7"/>
  <c r="E233" i="7"/>
  <c r="F233" i="7" s="1"/>
  <c r="G233" i="7" s="1"/>
  <c r="C233" i="8" l="1"/>
  <c r="E232" i="8"/>
  <c r="F232" i="8" s="1"/>
  <c r="G232" i="8" s="1"/>
  <c r="C235" i="7"/>
  <c r="E234" i="7"/>
  <c r="F234" i="7" s="1"/>
  <c r="G234" i="7" s="1"/>
  <c r="C234" i="8" l="1"/>
  <c r="E233" i="8"/>
  <c r="F233" i="8" s="1"/>
  <c r="G233" i="8" s="1"/>
  <c r="C236" i="7"/>
  <c r="E235" i="7"/>
  <c r="F235" i="7" s="1"/>
  <c r="G235" i="7" s="1"/>
  <c r="C235" i="8" l="1"/>
  <c r="E234" i="8"/>
  <c r="F234" i="8" s="1"/>
  <c r="G234" i="8" s="1"/>
  <c r="C237" i="7"/>
  <c r="E236" i="7"/>
  <c r="F236" i="7" s="1"/>
  <c r="G236" i="7" s="1"/>
  <c r="C236" i="8" l="1"/>
  <c r="E235" i="8"/>
  <c r="F235" i="8" s="1"/>
  <c r="G235" i="8" s="1"/>
  <c r="C238" i="7"/>
  <c r="E237" i="7"/>
  <c r="F237" i="7" s="1"/>
  <c r="G237" i="7" s="1"/>
  <c r="C237" i="8" l="1"/>
  <c r="E236" i="8"/>
  <c r="F236" i="8" s="1"/>
  <c r="G236" i="8" s="1"/>
  <c r="C239" i="7"/>
  <c r="E238" i="7"/>
  <c r="F238" i="7" s="1"/>
  <c r="G238" i="7" s="1"/>
  <c r="C238" i="8" l="1"/>
  <c r="E237" i="8"/>
  <c r="F237" i="8" s="1"/>
  <c r="G237" i="8" s="1"/>
  <c r="C240" i="7"/>
  <c r="E239" i="7"/>
  <c r="F239" i="7" s="1"/>
  <c r="G239" i="7" s="1"/>
  <c r="C239" i="8" l="1"/>
  <c r="E238" i="8"/>
  <c r="F238" i="8" s="1"/>
  <c r="G238" i="8" s="1"/>
  <c r="C241" i="7"/>
  <c r="E240" i="7"/>
  <c r="F240" i="7" s="1"/>
  <c r="G240" i="7" s="1"/>
  <c r="C240" i="8" l="1"/>
  <c r="E239" i="8"/>
  <c r="F239" i="8" s="1"/>
  <c r="G239" i="8" s="1"/>
  <c r="C242" i="7"/>
  <c r="E241" i="7"/>
  <c r="F241" i="7" s="1"/>
  <c r="G241" i="7" s="1"/>
  <c r="C241" i="8" l="1"/>
  <c r="E240" i="8"/>
  <c r="F240" i="8" s="1"/>
  <c r="G240" i="8" s="1"/>
  <c r="C243" i="7"/>
  <c r="E242" i="7"/>
  <c r="F242" i="7" s="1"/>
  <c r="G242" i="7" s="1"/>
  <c r="C242" i="8" l="1"/>
  <c r="E241" i="8"/>
  <c r="F241" i="8" s="1"/>
  <c r="G241" i="8" s="1"/>
  <c r="C244" i="7"/>
  <c r="E243" i="7"/>
  <c r="F243" i="7" s="1"/>
  <c r="G243" i="7" s="1"/>
  <c r="C243" i="8" l="1"/>
  <c r="E242" i="8"/>
  <c r="F242" i="8" s="1"/>
  <c r="G242" i="8" s="1"/>
  <c r="C245" i="7"/>
  <c r="E244" i="7"/>
  <c r="F244" i="7" s="1"/>
  <c r="G244" i="7" s="1"/>
  <c r="C244" i="8" l="1"/>
  <c r="E243" i="8"/>
  <c r="F243" i="8" s="1"/>
  <c r="G243" i="8" s="1"/>
  <c r="C246" i="7"/>
  <c r="E245" i="7"/>
  <c r="F245" i="7" s="1"/>
  <c r="G245" i="7" s="1"/>
  <c r="C245" i="8" l="1"/>
  <c r="E244" i="8"/>
  <c r="F244" i="8" s="1"/>
  <c r="G244" i="8" s="1"/>
  <c r="C247" i="7"/>
  <c r="E246" i="7"/>
  <c r="F246" i="7" s="1"/>
  <c r="G246" i="7" s="1"/>
  <c r="C246" i="8" l="1"/>
  <c r="E245" i="8"/>
  <c r="F245" i="8" s="1"/>
  <c r="G245" i="8" s="1"/>
  <c r="C248" i="7"/>
  <c r="E247" i="7"/>
  <c r="F247" i="7" s="1"/>
  <c r="G247" i="7" s="1"/>
  <c r="C247" i="8" l="1"/>
  <c r="E246" i="8"/>
  <c r="F246" i="8" s="1"/>
  <c r="G246" i="8" s="1"/>
  <c r="C249" i="7"/>
  <c r="E248" i="7"/>
  <c r="F248" i="7" s="1"/>
  <c r="G248" i="7" s="1"/>
  <c r="C248" i="8" l="1"/>
  <c r="E247" i="8"/>
  <c r="F247" i="8" s="1"/>
  <c r="G247" i="8" s="1"/>
  <c r="C250" i="7"/>
  <c r="E249" i="7"/>
  <c r="F249" i="7" s="1"/>
  <c r="G249" i="7" s="1"/>
  <c r="C249" i="8" l="1"/>
  <c r="E248" i="8"/>
  <c r="F248" i="8" s="1"/>
  <c r="G248" i="8" s="1"/>
  <c r="C251" i="7"/>
  <c r="E250" i="7"/>
  <c r="F250" i="7" s="1"/>
  <c r="G250" i="7" s="1"/>
  <c r="C250" i="8" l="1"/>
  <c r="E249" i="8"/>
  <c r="F249" i="8" s="1"/>
  <c r="G249" i="8" s="1"/>
  <c r="C252" i="7"/>
  <c r="E251" i="7"/>
  <c r="F251" i="7" s="1"/>
  <c r="G251" i="7" s="1"/>
  <c r="C251" i="8" l="1"/>
  <c r="E250" i="8"/>
  <c r="F250" i="8" s="1"/>
  <c r="G250" i="8" s="1"/>
  <c r="C253" i="7"/>
  <c r="E252" i="7"/>
  <c r="F252" i="7" s="1"/>
  <c r="G252" i="7" s="1"/>
  <c r="C252" i="8" l="1"/>
  <c r="E251" i="8"/>
  <c r="F251" i="8" s="1"/>
  <c r="G251" i="8" s="1"/>
  <c r="C254" i="7"/>
  <c r="E253" i="7"/>
  <c r="F253" i="7" s="1"/>
  <c r="G253" i="7" s="1"/>
  <c r="C253" i="8" l="1"/>
  <c r="E252" i="8"/>
  <c r="F252" i="8" s="1"/>
  <c r="G252" i="8" s="1"/>
  <c r="C255" i="7"/>
  <c r="E254" i="7"/>
  <c r="F254" i="7" s="1"/>
  <c r="G254" i="7" s="1"/>
  <c r="C254" i="8" l="1"/>
  <c r="E253" i="8"/>
  <c r="F253" i="8" s="1"/>
  <c r="G253" i="8" s="1"/>
  <c r="C256" i="7"/>
  <c r="E255" i="7"/>
  <c r="F255" i="7" s="1"/>
  <c r="G255" i="7" s="1"/>
  <c r="C255" i="8" l="1"/>
  <c r="E254" i="8"/>
  <c r="F254" i="8" s="1"/>
  <c r="G254" i="8" s="1"/>
  <c r="C257" i="7"/>
  <c r="E256" i="7"/>
  <c r="F256" i="7" s="1"/>
  <c r="G256" i="7" s="1"/>
  <c r="C256" i="8" l="1"/>
  <c r="E255" i="8"/>
  <c r="F255" i="8" s="1"/>
  <c r="G255" i="8" s="1"/>
  <c r="C258" i="7"/>
  <c r="E257" i="7"/>
  <c r="F257" i="7" s="1"/>
  <c r="G257" i="7" s="1"/>
  <c r="C257" i="8" l="1"/>
  <c r="E256" i="8"/>
  <c r="F256" i="8" s="1"/>
  <c r="G256" i="8" s="1"/>
  <c r="C259" i="7"/>
  <c r="E258" i="7"/>
  <c r="F258" i="7" s="1"/>
  <c r="G258" i="7" s="1"/>
  <c r="C258" i="8" l="1"/>
  <c r="E257" i="8"/>
  <c r="F257" i="8" s="1"/>
  <c r="G257" i="8" s="1"/>
  <c r="C260" i="7"/>
  <c r="E259" i="7"/>
  <c r="F259" i="7" s="1"/>
  <c r="G259" i="7" s="1"/>
  <c r="C259" i="8" l="1"/>
  <c r="E258" i="8"/>
  <c r="F258" i="8" s="1"/>
  <c r="G258" i="8" s="1"/>
  <c r="C261" i="7"/>
  <c r="E260" i="7"/>
  <c r="F260" i="7" s="1"/>
  <c r="G260" i="7" s="1"/>
  <c r="C260" i="8" l="1"/>
  <c r="E259" i="8"/>
  <c r="F259" i="8" s="1"/>
  <c r="G259" i="8" s="1"/>
  <c r="C262" i="7"/>
  <c r="E261" i="7"/>
  <c r="F261" i="7" s="1"/>
  <c r="G261" i="7" s="1"/>
  <c r="C261" i="8" l="1"/>
  <c r="E260" i="8"/>
  <c r="F260" i="8" s="1"/>
  <c r="G260" i="8" s="1"/>
  <c r="C263" i="7"/>
  <c r="E262" i="7"/>
  <c r="F262" i="7" s="1"/>
  <c r="G262" i="7" s="1"/>
  <c r="C262" i="8" l="1"/>
  <c r="E261" i="8"/>
  <c r="F261" i="8" s="1"/>
  <c r="G261" i="8" s="1"/>
  <c r="C264" i="7"/>
  <c r="E263" i="7"/>
  <c r="F263" i="7" s="1"/>
  <c r="G263" i="7" s="1"/>
  <c r="C263" i="8" l="1"/>
  <c r="E262" i="8"/>
  <c r="F262" i="8" s="1"/>
  <c r="G262" i="8" s="1"/>
  <c r="C265" i="7"/>
  <c r="E264" i="7"/>
  <c r="F264" i="7" s="1"/>
  <c r="G264" i="7" s="1"/>
  <c r="C264" i="8" l="1"/>
  <c r="E263" i="8"/>
  <c r="F263" i="8" s="1"/>
  <c r="G263" i="8" s="1"/>
  <c r="C266" i="7"/>
  <c r="E265" i="7"/>
  <c r="F265" i="7" s="1"/>
  <c r="G265" i="7" s="1"/>
  <c r="C265" i="8" l="1"/>
  <c r="E264" i="8"/>
  <c r="F264" i="8" s="1"/>
  <c r="G264" i="8" s="1"/>
  <c r="C267" i="7"/>
  <c r="E266" i="7"/>
  <c r="F266" i="7" s="1"/>
  <c r="G266" i="7" s="1"/>
  <c r="C266" i="8" l="1"/>
  <c r="E265" i="8"/>
  <c r="F265" i="8" s="1"/>
  <c r="G265" i="8" s="1"/>
  <c r="C268" i="7"/>
  <c r="E267" i="7"/>
  <c r="F267" i="7" s="1"/>
  <c r="G267" i="7" s="1"/>
  <c r="E266" i="8" l="1"/>
  <c r="F266" i="8" s="1"/>
  <c r="G266" i="8" s="1"/>
  <c r="C267" i="8"/>
  <c r="C269" i="7"/>
  <c r="E268" i="7"/>
  <c r="F268" i="7" s="1"/>
  <c r="G268" i="7" s="1"/>
  <c r="C268" i="8" l="1"/>
  <c r="E267" i="8"/>
  <c r="F267" i="8" s="1"/>
  <c r="G267" i="8" s="1"/>
  <c r="C270" i="7"/>
  <c r="E269" i="7"/>
  <c r="F269" i="7" s="1"/>
  <c r="G269" i="7" s="1"/>
  <c r="C269" i="8" l="1"/>
  <c r="E268" i="8"/>
  <c r="F268" i="8" s="1"/>
  <c r="G268" i="8" s="1"/>
  <c r="C271" i="7"/>
  <c r="E270" i="7"/>
  <c r="F270" i="7" s="1"/>
  <c r="G270" i="7" s="1"/>
  <c r="E269" i="8" l="1"/>
  <c r="F269" i="8" s="1"/>
  <c r="G269" i="8" s="1"/>
  <c r="C270" i="8"/>
  <c r="C272" i="7"/>
  <c r="E271" i="7"/>
  <c r="F271" i="7" s="1"/>
  <c r="G271" i="7" s="1"/>
  <c r="C271" i="8" l="1"/>
  <c r="E270" i="8"/>
  <c r="F270" i="8" s="1"/>
  <c r="G270" i="8" s="1"/>
  <c r="C273" i="7"/>
  <c r="E272" i="7"/>
  <c r="F272" i="7" s="1"/>
  <c r="G272" i="7" s="1"/>
  <c r="E271" i="8" l="1"/>
  <c r="F271" i="8" s="1"/>
  <c r="G271" i="8" s="1"/>
  <c r="C272" i="8"/>
  <c r="C274" i="7"/>
  <c r="E273" i="7"/>
  <c r="F273" i="7" s="1"/>
  <c r="G273" i="7" s="1"/>
  <c r="E272" i="8" l="1"/>
  <c r="F272" i="8" s="1"/>
  <c r="G272" i="8" s="1"/>
  <c r="C273" i="8"/>
  <c r="C275" i="7"/>
  <c r="E274" i="7"/>
  <c r="F274" i="7" s="1"/>
  <c r="G274" i="7" s="1"/>
  <c r="E273" i="8" l="1"/>
  <c r="F273" i="8" s="1"/>
  <c r="G273" i="8" s="1"/>
  <c r="C274" i="8"/>
  <c r="C276" i="7"/>
  <c r="E275" i="7"/>
  <c r="F275" i="7" s="1"/>
  <c r="G275" i="7" s="1"/>
  <c r="E274" i="8" l="1"/>
  <c r="F274" i="8" s="1"/>
  <c r="G274" i="8" s="1"/>
  <c r="C275" i="8"/>
  <c r="C277" i="7"/>
  <c r="E276" i="7"/>
  <c r="F276" i="7" s="1"/>
  <c r="G276" i="7" s="1"/>
  <c r="E275" i="8" l="1"/>
  <c r="F275" i="8" s="1"/>
  <c r="G275" i="8" s="1"/>
  <c r="C276" i="8"/>
  <c r="C278" i="7"/>
  <c r="E277" i="7"/>
  <c r="F277" i="7" s="1"/>
  <c r="G277" i="7" s="1"/>
  <c r="E276" i="8" l="1"/>
  <c r="F276" i="8" s="1"/>
  <c r="G276" i="8" s="1"/>
  <c r="C277" i="8"/>
  <c r="C279" i="7"/>
  <c r="E278" i="7"/>
  <c r="F278" i="7" s="1"/>
  <c r="G278" i="7" s="1"/>
  <c r="E277" i="8" l="1"/>
  <c r="F277" i="8" s="1"/>
  <c r="G277" i="8" s="1"/>
  <c r="C278" i="8"/>
  <c r="C280" i="7"/>
  <c r="E279" i="7"/>
  <c r="F279" i="7" s="1"/>
  <c r="G279" i="7" s="1"/>
  <c r="E278" i="8" l="1"/>
  <c r="F278" i="8" s="1"/>
  <c r="G278" i="8" s="1"/>
  <c r="C279" i="8"/>
  <c r="C281" i="7"/>
  <c r="E280" i="7"/>
  <c r="F280" i="7" s="1"/>
  <c r="G280" i="7" s="1"/>
  <c r="E279" i="8" l="1"/>
  <c r="F279" i="8" s="1"/>
  <c r="G279" i="8" s="1"/>
  <c r="C280" i="8"/>
  <c r="C282" i="7"/>
  <c r="E281" i="7"/>
  <c r="F281" i="7" s="1"/>
  <c r="G281" i="7" s="1"/>
  <c r="E280" i="8" l="1"/>
  <c r="F280" i="8" s="1"/>
  <c r="G280" i="8" s="1"/>
  <c r="C281" i="8"/>
  <c r="C283" i="7"/>
  <c r="E282" i="7"/>
  <c r="F282" i="7" s="1"/>
  <c r="G282" i="7" s="1"/>
  <c r="E281" i="8" l="1"/>
  <c r="F281" i="8" s="1"/>
  <c r="G281" i="8" s="1"/>
  <c r="C282" i="8"/>
  <c r="C284" i="7"/>
  <c r="E283" i="7"/>
  <c r="F283" i="7" s="1"/>
  <c r="G283" i="7" s="1"/>
  <c r="E282" i="8" l="1"/>
  <c r="F282" i="8" s="1"/>
  <c r="G282" i="8" s="1"/>
  <c r="C283" i="8"/>
  <c r="C285" i="7"/>
  <c r="E284" i="7"/>
  <c r="F284" i="7" s="1"/>
  <c r="G284" i="7" s="1"/>
  <c r="E283" i="8" l="1"/>
  <c r="F283" i="8" s="1"/>
  <c r="G283" i="8" s="1"/>
  <c r="C284" i="8"/>
  <c r="C286" i="7"/>
  <c r="E285" i="7"/>
  <c r="F285" i="7" s="1"/>
  <c r="G285" i="7" s="1"/>
  <c r="E284" i="8" l="1"/>
  <c r="F284" i="8" s="1"/>
  <c r="G284" i="8" s="1"/>
  <c r="C285" i="8"/>
  <c r="C287" i="7"/>
  <c r="E286" i="7"/>
  <c r="F286" i="7" s="1"/>
  <c r="G286" i="7" s="1"/>
  <c r="E285" i="8" l="1"/>
  <c r="F285" i="8" s="1"/>
  <c r="G285" i="8" s="1"/>
  <c r="C286" i="8"/>
  <c r="C288" i="7"/>
  <c r="E287" i="7"/>
  <c r="F287" i="7" s="1"/>
  <c r="G287" i="7" s="1"/>
  <c r="E286" i="8" l="1"/>
  <c r="F286" i="8" s="1"/>
  <c r="G286" i="8" s="1"/>
  <c r="C287" i="8"/>
  <c r="C289" i="7"/>
  <c r="E288" i="7"/>
  <c r="F288" i="7" s="1"/>
  <c r="G288" i="7" s="1"/>
  <c r="E287" i="8" l="1"/>
  <c r="F287" i="8" s="1"/>
  <c r="G287" i="8" s="1"/>
  <c r="C288" i="8"/>
  <c r="C290" i="7"/>
  <c r="E289" i="7"/>
  <c r="F289" i="7" s="1"/>
  <c r="G289" i="7" s="1"/>
  <c r="E288" i="8" l="1"/>
  <c r="F288" i="8" s="1"/>
  <c r="G288" i="8" s="1"/>
  <c r="C289" i="8"/>
  <c r="C291" i="7"/>
  <c r="E290" i="7"/>
  <c r="F290" i="7" s="1"/>
  <c r="G290" i="7" s="1"/>
  <c r="E289" i="8" l="1"/>
  <c r="F289" i="8" s="1"/>
  <c r="G289" i="8" s="1"/>
  <c r="C290" i="8"/>
  <c r="C292" i="7"/>
  <c r="E291" i="7"/>
  <c r="F291" i="7" s="1"/>
  <c r="G291" i="7" s="1"/>
  <c r="E290" i="8" l="1"/>
  <c r="F290" i="8" s="1"/>
  <c r="G290" i="8" s="1"/>
  <c r="C291" i="8"/>
  <c r="C293" i="7"/>
  <c r="E292" i="7"/>
  <c r="F292" i="7" s="1"/>
  <c r="G292" i="7" s="1"/>
  <c r="E291" i="8" l="1"/>
  <c r="F291" i="8" s="1"/>
  <c r="G291" i="8" s="1"/>
  <c r="C292" i="8"/>
  <c r="C294" i="7"/>
  <c r="E293" i="7"/>
  <c r="F293" i="7" s="1"/>
  <c r="G293" i="7" s="1"/>
  <c r="E292" i="8" l="1"/>
  <c r="F292" i="8" s="1"/>
  <c r="G292" i="8" s="1"/>
  <c r="C293" i="8"/>
  <c r="C295" i="7"/>
  <c r="E294" i="7"/>
  <c r="F294" i="7" s="1"/>
  <c r="G294" i="7" s="1"/>
  <c r="E293" i="8" l="1"/>
  <c r="F293" i="8" s="1"/>
  <c r="G293" i="8" s="1"/>
  <c r="C294" i="8"/>
  <c r="C296" i="7"/>
  <c r="E295" i="7"/>
  <c r="F295" i="7" s="1"/>
  <c r="G295" i="7" s="1"/>
  <c r="E294" i="8" l="1"/>
  <c r="F294" i="8" s="1"/>
  <c r="G294" i="8" s="1"/>
  <c r="C295" i="8"/>
  <c r="C297" i="7"/>
  <c r="E296" i="7"/>
  <c r="F296" i="7" s="1"/>
  <c r="G296" i="7" s="1"/>
  <c r="E295" i="8" l="1"/>
  <c r="F295" i="8" s="1"/>
  <c r="G295" i="8" s="1"/>
  <c r="C296" i="8"/>
  <c r="C298" i="7"/>
  <c r="E297" i="7"/>
  <c r="F297" i="7" s="1"/>
  <c r="G297" i="7" s="1"/>
  <c r="E296" i="8" l="1"/>
  <c r="F296" i="8" s="1"/>
  <c r="G296" i="8" s="1"/>
  <c r="C297" i="8"/>
  <c r="C299" i="7"/>
  <c r="E298" i="7"/>
  <c r="F298" i="7" s="1"/>
  <c r="G298" i="7" s="1"/>
  <c r="E297" i="8" l="1"/>
  <c r="F297" i="8" s="1"/>
  <c r="G297" i="8" s="1"/>
  <c r="C298" i="8"/>
  <c r="C300" i="7"/>
  <c r="E299" i="7"/>
  <c r="F299" i="7" s="1"/>
  <c r="G299" i="7" s="1"/>
  <c r="E298" i="8" l="1"/>
  <c r="F298" i="8" s="1"/>
  <c r="G298" i="8" s="1"/>
  <c r="C299" i="8"/>
  <c r="C301" i="7"/>
  <c r="E300" i="7"/>
  <c r="F300" i="7" s="1"/>
  <c r="G300" i="7" s="1"/>
  <c r="E299" i="8" l="1"/>
  <c r="F299" i="8" s="1"/>
  <c r="G299" i="8" s="1"/>
  <c r="C300" i="8"/>
  <c r="C302" i="7"/>
  <c r="E301" i="7"/>
  <c r="F301" i="7" s="1"/>
  <c r="G301" i="7" s="1"/>
  <c r="E300" i="8" l="1"/>
  <c r="F300" i="8" s="1"/>
  <c r="G300" i="8" s="1"/>
  <c r="C301" i="8"/>
  <c r="C303" i="7"/>
  <c r="E302" i="7"/>
  <c r="F302" i="7" s="1"/>
  <c r="G302" i="7" s="1"/>
  <c r="E301" i="8" l="1"/>
  <c r="F301" i="8" s="1"/>
  <c r="G301" i="8" s="1"/>
  <c r="C302" i="8"/>
  <c r="C304" i="7"/>
  <c r="E303" i="7"/>
  <c r="F303" i="7" s="1"/>
  <c r="G303" i="7" s="1"/>
  <c r="E302" i="8" l="1"/>
  <c r="F302" i="8" s="1"/>
  <c r="G302" i="8" s="1"/>
  <c r="C303" i="8"/>
  <c r="C305" i="7"/>
  <c r="E304" i="7"/>
  <c r="F304" i="7" s="1"/>
  <c r="G304" i="7" s="1"/>
  <c r="E303" i="8" l="1"/>
  <c r="F303" i="8" s="1"/>
  <c r="G303" i="8" s="1"/>
  <c r="C304" i="8"/>
  <c r="C306" i="7"/>
  <c r="E305" i="7"/>
  <c r="F305" i="7" s="1"/>
  <c r="G305" i="7" s="1"/>
  <c r="E304" i="8" l="1"/>
  <c r="F304" i="8" s="1"/>
  <c r="G304" i="8" s="1"/>
  <c r="C305" i="8"/>
  <c r="C307" i="7"/>
  <c r="E306" i="7"/>
  <c r="F306" i="7" s="1"/>
  <c r="G306" i="7" s="1"/>
  <c r="E305" i="8" l="1"/>
  <c r="F305" i="8" s="1"/>
  <c r="G305" i="8" s="1"/>
  <c r="C306" i="8"/>
  <c r="C308" i="7"/>
  <c r="E307" i="7"/>
  <c r="F307" i="7" s="1"/>
  <c r="G307" i="7" s="1"/>
  <c r="E306" i="8" l="1"/>
  <c r="F306" i="8" s="1"/>
  <c r="G306" i="8" s="1"/>
  <c r="C307" i="8"/>
  <c r="C309" i="7"/>
  <c r="E308" i="7"/>
  <c r="F308" i="7" s="1"/>
  <c r="G308" i="7" s="1"/>
  <c r="E307" i="8" l="1"/>
  <c r="F307" i="8" s="1"/>
  <c r="G307" i="8" s="1"/>
  <c r="C308" i="8"/>
  <c r="C310" i="7"/>
  <c r="E309" i="7"/>
  <c r="F309" i="7" s="1"/>
  <c r="G309" i="7" s="1"/>
  <c r="E308" i="8" l="1"/>
  <c r="F308" i="8" s="1"/>
  <c r="G308" i="8" s="1"/>
  <c r="C309" i="8"/>
  <c r="C311" i="7"/>
  <c r="E310" i="7"/>
  <c r="F310" i="7" s="1"/>
  <c r="G310" i="7" s="1"/>
  <c r="E309" i="8" l="1"/>
  <c r="F309" i="8" s="1"/>
  <c r="G309" i="8" s="1"/>
  <c r="C310" i="8"/>
  <c r="C312" i="7"/>
  <c r="E311" i="7"/>
  <c r="F311" i="7" s="1"/>
  <c r="G311" i="7" s="1"/>
  <c r="E310" i="8" l="1"/>
  <c r="F310" i="8" s="1"/>
  <c r="G310" i="8" s="1"/>
  <c r="C311" i="8"/>
  <c r="C313" i="7"/>
  <c r="E312" i="7"/>
  <c r="F312" i="7" s="1"/>
  <c r="G312" i="7" s="1"/>
  <c r="E311" i="8" l="1"/>
  <c r="F311" i="8" s="1"/>
  <c r="G311" i="8" s="1"/>
  <c r="C312" i="8"/>
  <c r="C314" i="7"/>
  <c r="E313" i="7"/>
  <c r="F313" i="7" s="1"/>
  <c r="G313" i="7" s="1"/>
  <c r="E312" i="8" l="1"/>
  <c r="F312" i="8" s="1"/>
  <c r="G312" i="8" s="1"/>
  <c r="C313" i="8"/>
  <c r="C315" i="7"/>
  <c r="E314" i="7"/>
  <c r="F314" i="7" s="1"/>
  <c r="G314" i="7" s="1"/>
  <c r="E313" i="8" l="1"/>
  <c r="F313" i="8" s="1"/>
  <c r="G313" i="8" s="1"/>
  <c r="C314" i="8"/>
  <c r="C316" i="7"/>
  <c r="E315" i="7"/>
  <c r="F315" i="7" s="1"/>
  <c r="G315" i="7" s="1"/>
  <c r="E314" i="8" l="1"/>
  <c r="F314" i="8" s="1"/>
  <c r="G314" i="8" s="1"/>
  <c r="C315" i="8"/>
  <c r="C317" i="7"/>
  <c r="E316" i="7"/>
  <c r="F316" i="7" s="1"/>
  <c r="G316" i="7" s="1"/>
  <c r="E315" i="8" l="1"/>
  <c r="F315" i="8" s="1"/>
  <c r="G315" i="8" s="1"/>
  <c r="C316" i="8"/>
  <c r="C318" i="7"/>
  <c r="E317" i="7"/>
  <c r="F317" i="7" s="1"/>
  <c r="G317" i="7" s="1"/>
  <c r="E316" i="8" l="1"/>
  <c r="F316" i="8" s="1"/>
  <c r="G316" i="8" s="1"/>
  <c r="C317" i="8"/>
  <c r="C319" i="7"/>
  <c r="E318" i="7"/>
  <c r="F318" i="7" s="1"/>
  <c r="G318" i="7" s="1"/>
  <c r="E317" i="8" l="1"/>
  <c r="F317" i="8" s="1"/>
  <c r="G317" i="8" s="1"/>
  <c r="C318" i="8"/>
  <c r="C320" i="7"/>
  <c r="E319" i="7"/>
  <c r="F319" i="7" s="1"/>
  <c r="G319" i="7" s="1"/>
  <c r="E318" i="8" l="1"/>
  <c r="F318" i="8" s="1"/>
  <c r="G318" i="8" s="1"/>
  <c r="C319" i="8"/>
  <c r="C321" i="7"/>
  <c r="E320" i="7"/>
  <c r="F320" i="7" s="1"/>
  <c r="G320" i="7" s="1"/>
  <c r="E319" i="8" l="1"/>
  <c r="F319" i="8" s="1"/>
  <c r="G319" i="8" s="1"/>
  <c r="C320" i="8"/>
  <c r="C322" i="7"/>
  <c r="E321" i="7"/>
  <c r="F321" i="7" s="1"/>
  <c r="G321" i="7" s="1"/>
  <c r="E320" i="8" l="1"/>
  <c r="F320" i="8" s="1"/>
  <c r="G320" i="8" s="1"/>
  <c r="C321" i="8"/>
  <c r="C323" i="7"/>
  <c r="E322" i="7"/>
  <c r="F322" i="7" s="1"/>
  <c r="G322" i="7" s="1"/>
  <c r="E321" i="8" l="1"/>
  <c r="F321" i="8" s="1"/>
  <c r="G321" i="8" s="1"/>
  <c r="C322" i="8"/>
  <c r="C324" i="7"/>
  <c r="E323" i="7"/>
  <c r="F323" i="7" s="1"/>
  <c r="G323" i="7" s="1"/>
  <c r="E322" i="8" l="1"/>
  <c r="F322" i="8" s="1"/>
  <c r="G322" i="8" s="1"/>
  <c r="C323" i="8"/>
  <c r="C325" i="7"/>
  <c r="E324" i="7"/>
  <c r="F324" i="7" s="1"/>
  <c r="G324" i="7" s="1"/>
  <c r="E323" i="8" l="1"/>
  <c r="F323" i="8" s="1"/>
  <c r="G323" i="8" s="1"/>
  <c r="C324" i="8"/>
  <c r="C326" i="7"/>
  <c r="E325" i="7"/>
  <c r="F325" i="7" s="1"/>
  <c r="G325" i="7" s="1"/>
  <c r="E324" i="8" l="1"/>
  <c r="F324" i="8" s="1"/>
  <c r="G324" i="8" s="1"/>
  <c r="C325" i="8"/>
  <c r="C327" i="7"/>
  <c r="E326" i="7"/>
  <c r="F326" i="7" s="1"/>
  <c r="G326" i="7" s="1"/>
  <c r="E325" i="8" l="1"/>
  <c r="F325" i="8" s="1"/>
  <c r="G325" i="8" s="1"/>
  <c r="C326" i="8"/>
  <c r="C328" i="7"/>
  <c r="E327" i="7"/>
  <c r="F327" i="7" s="1"/>
  <c r="G327" i="7" s="1"/>
  <c r="E326" i="8" l="1"/>
  <c r="F326" i="8" s="1"/>
  <c r="G326" i="8" s="1"/>
  <c r="C327" i="8"/>
  <c r="C329" i="7"/>
  <c r="E328" i="7"/>
  <c r="F328" i="7" s="1"/>
  <c r="G328" i="7" s="1"/>
  <c r="E327" i="8" l="1"/>
  <c r="F327" i="8" s="1"/>
  <c r="G327" i="8" s="1"/>
  <c r="C328" i="8"/>
  <c r="C330" i="7"/>
  <c r="E329" i="7"/>
  <c r="F329" i="7" s="1"/>
  <c r="G329" i="7" s="1"/>
  <c r="E328" i="8" l="1"/>
  <c r="F328" i="8" s="1"/>
  <c r="G328" i="8" s="1"/>
  <c r="C329" i="8"/>
  <c r="C331" i="7"/>
  <c r="E330" i="7"/>
  <c r="F330" i="7" s="1"/>
  <c r="G330" i="7" s="1"/>
  <c r="E329" i="8" l="1"/>
  <c r="F329" i="8" s="1"/>
  <c r="G329" i="8" s="1"/>
  <c r="C330" i="8"/>
  <c r="C332" i="7"/>
  <c r="E331" i="7"/>
  <c r="F331" i="7" s="1"/>
  <c r="G331" i="7" s="1"/>
  <c r="E330" i="8" l="1"/>
  <c r="F330" i="8" s="1"/>
  <c r="G330" i="8" s="1"/>
  <c r="C331" i="8"/>
  <c r="C333" i="7"/>
  <c r="E332" i="7"/>
  <c r="F332" i="7" s="1"/>
  <c r="G332" i="7" s="1"/>
  <c r="E331" i="8" l="1"/>
  <c r="F331" i="8" s="1"/>
  <c r="G331" i="8" s="1"/>
  <c r="C332" i="8"/>
  <c r="C334" i="7"/>
  <c r="E333" i="7"/>
  <c r="F333" i="7" s="1"/>
  <c r="G333" i="7" s="1"/>
  <c r="E332" i="8" l="1"/>
  <c r="F332" i="8" s="1"/>
  <c r="G332" i="8" s="1"/>
  <c r="C333" i="8"/>
  <c r="C335" i="7"/>
  <c r="E334" i="7"/>
  <c r="F334" i="7" s="1"/>
  <c r="G334" i="7" s="1"/>
  <c r="E333" i="8" l="1"/>
  <c r="F333" i="8" s="1"/>
  <c r="G333" i="8" s="1"/>
  <c r="C334" i="8"/>
  <c r="C336" i="7"/>
  <c r="E335" i="7"/>
  <c r="F335" i="7" s="1"/>
  <c r="G335" i="7" s="1"/>
  <c r="E334" i="8" l="1"/>
  <c r="F334" i="8" s="1"/>
  <c r="G334" i="8" s="1"/>
  <c r="C335" i="8"/>
  <c r="C337" i="7"/>
  <c r="E336" i="7"/>
  <c r="F336" i="7" s="1"/>
  <c r="G336" i="7" s="1"/>
  <c r="E335" i="8" l="1"/>
  <c r="F335" i="8" s="1"/>
  <c r="G335" i="8" s="1"/>
  <c r="C336" i="8"/>
  <c r="C338" i="7"/>
  <c r="E337" i="7"/>
  <c r="F337" i="7" s="1"/>
  <c r="G337" i="7" s="1"/>
  <c r="E336" i="8" l="1"/>
  <c r="F336" i="8" s="1"/>
  <c r="G336" i="8" s="1"/>
  <c r="C337" i="8"/>
  <c r="C339" i="7"/>
  <c r="E338" i="7"/>
  <c r="F338" i="7" s="1"/>
  <c r="G338" i="7" s="1"/>
  <c r="E337" i="8" l="1"/>
  <c r="F337" i="8" s="1"/>
  <c r="G337" i="8" s="1"/>
  <c r="C338" i="8"/>
  <c r="C340" i="7"/>
  <c r="E339" i="7"/>
  <c r="F339" i="7" s="1"/>
  <c r="G339" i="7" s="1"/>
  <c r="E338" i="8" l="1"/>
  <c r="F338" i="8" s="1"/>
  <c r="G338" i="8" s="1"/>
  <c r="C339" i="8"/>
  <c r="C341" i="7"/>
  <c r="E340" i="7"/>
  <c r="F340" i="7" s="1"/>
  <c r="G340" i="7" s="1"/>
  <c r="E339" i="8" l="1"/>
  <c r="F339" i="8" s="1"/>
  <c r="G339" i="8" s="1"/>
  <c r="C340" i="8"/>
  <c r="C342" i="7"/>
  <c r="E341" i="7"/>
  <c r="F341" i="7" s="1"/>
  <c r="G341" i="7" s="1"/>
  <c r="E340" i="8" l="1"/>
  <c r="F340" i="8" s="1"/>
  <c r="G340" i="8" s="1"/>
  <c r="C341" i="8"/>
  <c r="C343" i="7"/>
  <c r="E342" i="7"/>
  <c r="F342" i="7" s="1"/>
  <c r="G342" i="7" s="1"/>
  <c r="E341" i="8" l="1"/>
  <c r="F341" i="8" s="1"/>
  <c r="G341" i="8" s="1"/>
  <c r="C342" i="8"/>
  <c r="C344" i="7"/>
  <c r="E343" i="7"/>
  <c r="F343" i="7" s="1"/>
  <c r="G343" i="7" s="1"/>
  <c r="E342" i="8" l="1"/>
  <c r="F342" i="8" s="1"/>
  <c r="G342" i="8" s="1"/>
  <c r="C343" i="8"/>
  <c r="C345" i="7"/>
  <c r="E344" i="7"/>
  <c r="F344" i="7" s="1"/>
  <c r="G344" i="7" s="1"/>
  <c r="E343" i="8" l="1"/>
  <c r="F343" i="8" s="1"/>
  <c r="G343" i="8" s="1"/>
  <c r="C344" i="8"/>
  <c r="C346" i="7"/>
  <c r="E345" i="7"/>
  <c r="F345" i="7" s="1"/>
  <c r="G345" i="7" s="1"/>
  <c r="E344" i="8" l="1"/>
  <c r="F344" i="8" s="1"/>
  <c r="G344" i="8" s="1"/>
  <c r="C345" i="8"/>
  <c r="C347" i="7"/>
  <c r="E346" i="7"/>
  <c r="F346" i="7" s="1"/>
  <c r="G346" i="7" s="1"/>
  <c r="E345" i="8" l="1"/>
  <c r="F345" i="8" s="1"/>
  <c r="G345" i="8" s="1"/>
  <c r="C346" i="8"/>
  <c r="C348" i="7"/>
  <c r="E347" i="7"/>
  <c r="F347" i="7" s="1"/>
  <c r="G347" i="7" s="1"/>
  <c r="E346" i="8" l="1"/>
  <c r="F346" i="8" s="1"/>
  <c r="G346" i="8" s="1"/>
  <c r="C347" i="8"/>
  <c r="C349" i="7"/>
  <c r="E348" i="7"/>
  <c r="F348" i="7" s="1"/>
  <c r="G348" i="7" s="1"/>
  <c r="E347" i="8" l="1"/>
  <c r="F347" i="8" s="1"/>
  <c r="G347" i="8" s="1"/>
  <c r="C348" i="8"/>
  <c r="C350" i="7"/>
  <c r="E349" i="7"/>
  <c r="F349" i="7" s="1"/>
  <c r="G349" i="7" s="1"/>
  <c r="E348" i="8" l="1"/>
  <c r="F348" i="8" s="1"/>
  <c r="G348" i="8" s="1"/>
  <c r="C349" i="8"/>
  <c r="C351" i="7"/>
  <c r="E350" i="7"/>
  <c r="F350" i="7" s="1"/>
  <c r="G350" i="7" s="1"/>
  <c r="E349" i="8" l="1"/>
  <c r="F349" i="8" s="1"/>
  <c r="G349" i="8" s="1"/>
  <c r="C350" i="8"/>
  <c r="C352" i="7"/>
  <c r="E351" i="7"/>
  <c r="F351" i="7" s="1"/>
  <c r="G351" i="7" s="1"/>
  <c r="E350" i="8" l="1"/>
  <c r="F350" i="8" s="1"/>
  <c r="G350" i="8" s="1"/>
  <c r="C351" i="8"/>
  <c r="C353" i="7"/>
  <c r="E352" i="7"/>
  <c r="F352" i="7" s="1"/>
  <c r="G352" i="7" s="1"/>
  <c r="E351" i="8" l="1"/>
  <c r="F351" i="8" s="1"/>
  <c r="G351" i="8" s="1"/>
  <c r="C352" i="8"/>
  <c r="C354" i="7"/>
  <c r="E353" i="7"/>
  <c r="F353" i="7" s="1"/>
  <c r="G353" i="7" s="1"/>
  <c r="E352" i="8" l="1"/>
  <c r="F352" i="8" s="1"/>
  <c r="G352" i="8" s="1"/>
  <c r="C353" i="8"/>
  <c r="C355" i="7"/>
  <c r="E354" i="7"/>
  <c r="F354" i="7" s="1"/>
  <c r="G354" i="7" s="1"/>
  <c r="E353" i="8" l="1"/>
  <c r="F353" i="8" s="1"/>
  <c r="G353" i="8" s="1"/>
  <c r="C354" i="8"/>
  <c r="C356" i="7"/>
  <c r="E355" i="7"/>
  <c r="F355" i="7" s="1"/>
  <c r="G355" i="7" s="1"/>
  <c r="C355" i="8" l="1"/>
  <c r="E354" i="8"/>
  <c r="F354" i="8" s="1"/>
  <c r="G354" i="8" s="1"/>
  <c r="C357" i="7"/>
  <c r="E356" i="7"/>
  <c r="F356" i="7" s="1"/>
  <c r="G356" i="7" s="1"/>
  <c r="E355" i="8" l="1"/>
  <c r="F355" i="8" s="1"/>
  <c r="G355" i="8" s="1"/>
  <c r="C356" i="8"/>
  <c r="C358" i="7"/>
  <c r="E357" i="7"/>
  <c r="F357" i="7" s="1"/>
  <c r="G357" i="7" s="1"/>
  <c r="E356" i="8" l="1"/>
  <c r="F356" i="8" s="1"/>
  <c r="G356" i="8" s="1"/>
  <c r="C357" i="8"/>
  <c r="C359" i="7"/>
  <c r="E358" i="7"/>
  <c r="F358" i="7" s="1"/>
  <c r="G358" i="7" s="1"/>
  <c r="C358" i="8" l="1"/>
  <c r="E357" i="8"/>
  <c r="F357" i="8" s="1"/>
  <c r="G357" i="8" s="1"/>
  <c r="C360" i="7"/>
  <c r="E359" i="7"/>
  <c r="F359" i="7" s="1"/>
  <c r="G359" i="7" s="1"/>
  <c r="C359" i="8" l="1"/>
  <c r="E358" i="8"/>
  <c r="F358" i="8" s="1"/>
  <c r="G358" i="8" s="1"/>
  <c r="C361" i="7"/>
  <c r="E361" i="7" s="1"/>
  <c r="E360" i="7"/>
  <c r="F360" i="7" s="1"/>
  <c r="G360" i="7" s="1"/>
  <c r="E359" i="8" l="1"/>
  <c r="F359" i="8" s="1"/>
  <c r="G359" i="8" s="1"/>
  <c r="C360" i="8"/>
  <c r="F361" i="7"/>
  <c r="F363" i="7" s="1"/>
  <c r="E363" i="7"/>
  <c r="D362" i="7" l="1"/>
  <c r="E360" i="8"/>
  <c r="F360" i="8" s="1"/>
  <c r="G360" i="8" s="1"/>
  <c r="C361" i="8"/>
  <c r="E361" i="8" s="1"/>
  <c r="G361" i="7"/>
  <c r="F361" i="8" l="1"/>
  <c r="F363" i="8" s="1"/>
  <c r="E363" i="8"/>
  <c r="D362" i="8" l="1"/>
  <c r="G361" i="8"/>
  <c r="A9" i="6" l="1"/>
  <c r="C3" i="6"/>
  <c r="E3" i="6" l="1"/>
  <c r="C4" i="6"/>
  <c r="C5" i="6" s="1"/>
  <c r="C6" i="6" s="1"/>
  <c r="E2" i="6"/>
  <c r="E4" i="6"/>
  <c r="B2" i="6"/>
  <c r="D2" i="6" s="1"/>
  <c r="C7" i="6"/>
  <c r="E6" i="6"/>
  <c r="E5" i="6" l="1"/>
  <c r="F5" i="6" s="1"/>
  <c r="F4" i="6"/>
  <c r="F6" i="6"/>
  <c r="F3" i="6"/>
  <c r="F2" i="6"/>
  <c r="C8" i="6"/>
  <c r="E7" i="6"/>
  <c r="G2" i="6" l="1"/>
  <c r="G3" i="6" s="1"/>
  <c r="G4" i="6" s="1"/>
  <c r="G5" i="6" s="1"/>
  <c r="G6" i="6" s="1"/>
  <c r="F7" i="6"/>
  <c r="E8" i="6"/>
  <c r="C9" i="6"/>
  <c r="G7" i="6" l="1"/>
  <c r="F8" i="6"/>
  <c r="E9" i="6"/>
  <c r="F9" i="6" s="1"/>
  <c r="C10" i="6"/>
  <c r="G8" i="6" l="1"/>
  <c r="G9" i="6" s="1"/>
  <c r="E10" i="6"/>
  <c r="C11" i="6"/>
  <c r="F10" i="6" l="1"/>
  <c r="C12" i="6"/>
  <c r="E11" i="6"/>
  <c r="F11" i="6" s="1"/>
  <c r="G10" i="6" l="1"/>
  <c r="G11" i="6" s="1"/>
  <c r="C13" i="6"/>
  <c r="E12" i="6"/>
  <c r="F12" i="6" s="1"/>
  <c r="G12" i="6" l="1"/>
  <c r="E13" i="6"/>
  <c r="C14" i="6"/>
  <c r="F13" i="6" l="1"/>
  <c r="C39" i="1" s="1"/>
  <c r="C31" i="1"/>
  <c r="E14" i="6"/>
  <c r="C15" i="6"/>
  <c r="G13" i="6" l="1"/>
  <c r="F14" i="6"/>
  <c r="C42" i="1"/>
  <c r="C16" i="6"/>
  <c r="E15" i="6"/>
  <c r="F15" i="6" s="1"/>
  <c r="G14" i="6" l="1"/>
  <c r="G15" i="6" s="1"/>
  <c r="C17" i="6"/>
  <c r="E16" i="6"/>
  <c r="F16" i="6" s="1"/>
  <c r="G16" i="6" l="1"/>
  <c r="E17" i="6"/>
  <c r="F17" i="6" s="1"/>
  <c r="C18" i="6"/>
  <c r="G17" i="6" l="1"/>
  <c r="E18" i="6"/>
  <c r="F18" i="6" s="1"/>
  <c r="C19" i="6"/>
  <c r="G18" i="6" l="1"/>
  <c r="C20" i="6"/>
  <c r="E19" i="6"/>
  <c r="F19" i="6" s="1"/>
  <c r="G19" i="6" l="1"/>
  <c r="C21" i="6"/>
  <c r="E20" i="6"/>
  <c r="F20" i="6" s="1"/>
  <c r="G20" i="6" l="1"/>
  <c r="E21" i="6"/>
  <c r="F21" i="6" s="1"/>
  <c r="C22" i="6"/>
  <c r="G21" i="6" l="1"/>
  <c r="E22" i="6"/>
  <c r="F22" i="6" s="1"/>
  <c r="C23" i="6"/>
  <c r="G22" i="6" l="1"/>
  <c r="C24" i="6"/>
  <c r="E23" i="6"/>
  <c r="F23" i="6" s="1"/>
  <c r="G23" i="6" l="1"/>
  <c r="C25" i="6"/>
  <c r="E24" i="6"/>
  <c r="F24" i="6" s="1"/>
  <c r="G24" i="6" l="1"/>
  <c r="E25" i="6"/>
  <c r="C26" i="6"/>
  <c r="F25" i="6" l="1"/>
  <c r="D39" i="1" s="1"/>
  <c r="D31" i="1"/>
  <c r="E26" i="6"/>
  <c r="C27" i="6"/>
  <c r="F26" i="6" l="1"/>
  <c r="G25" i="6"/>
  <c r="D42" i="1"/>
  <c r="C28" i="6"/>
  <c r="E27" i="6"/>
  <c r="F27" i="6" s="1"/>
  <c r="G26" i="6" l="1"/>
  <c r="G27" i="6" s="1"/>
  <c r="C29" i="6"/>
  <c r="E28" i="6"/>
  <c r="F28" i="6" s="1"/>
  <c r="G28" i="6" l="1"/>
  <c r="E29" i="6"/>
  <c r="C30" i="6"/>
  <c r="F29" i="6" l="1"/>
  <c r="G29" i="6" s="1"/>
  <c r="E30" i="6"/>
  <c r="F30" i="6" s="1"/>
  <c r="C31" i="6"/>
  <c r="G30" i="6" l="1"/>
  <c r="C32" i="6"/>
  <c r="E31" i="6"/>
  <c r="F31" i="6" s="1"/>
  <c r="G31" i="6" l="1"/>
  <c r="C33" i="6"/>
  <c r="E32" i="6"/>
  <c r="F32" i="6" s="1"/>
  <c r="G32" i="6" l="1"/>
  <c r="E33" i="6"/>
  <c r="F33" i="6" s="1"/>
  <c r="C34" i="6"/>
  <c r="G33" i="6" l="1"/>
  <c r="E34" i="6"/>
  <c r="F34" i="6" s="1"/>
  <c r="C35" i="6"/>
  <c r="G34" i="6" l="1"/>
  <c r="C36" i="6"/>
  <c r="E35" i="6"/>
  <c r="F35" i="6" s="1"/>
  <c r="G35" i="6" l="1"/>
  <c r="C37" i="6"/>
  <c r="E36" i="6"/>
  <c r="F36" i="6" s="1"/>
  <c r="G36" i="6" l="1"/>
  <c r="E37" i="6"/>
  <c r="C38" i="6"/>
  <c r="F37" i="6" l="1"/>
  <c r="E39" i="1" s="1"/>
  <c r="E31" i="1"/>
  <c r="E38" i="6"/>
  <c r="C39" i="6"/>
  <c r="G37" i="6" l="1"/>
  <c r="E42" i="1"/>
  <c r="F38" i="6"/>
  <c r="C40" i="6"/>
  <c r="E39" i="6"/>
  <c r="F39" i="6" s="1"/>
  <c r="G38" i="6" l="1"/>
  <c r="G39" i="6" s="1"/>
  <c r="C41" i="6"/>
  <c r="E40" i="6"/>
  <c r="F40" i="6" s="1"/>
  <c r="G40" i="6" l="1"/>
  <c r="E41" i="6"/>
  <c r="F41" i="6" s="1"/>
  <c r="C42" i="6"/>
  <c r="G41" i="6" l="1"/>
  <c r="E42" i="6"/>
  <c r="F42" i="6" s="1"/>
  <c r="C43" i="6"/>
  <c r="G42" i="6" l="1"/>
  <c r="C44" i="6"/>
  <c r="E43" i="6"/>
  <c r="F43" i="6" l="1"/>
  <c r="G43" i="6" s="1"/>
  <c r="C45" i="6"/>
  <c r="E44" i="6"/>
  <c r="F44" i="6" s="1"/>
  <c r="G44" i="6" l="1"/>
  <c r="E45" i="6"/>
  <c r="F45" i="6" s="1"/>
  <c r="C46" i="6"/>
  <c r="G45" i="6" l="1"/>
  <c r="E46" i="6"/>
  <c r="F46" i="6" s="1"/>
  <c r="C47" i="6"/>
  <c r="G46" i="6" l="1"/>
  <c r="C48" i="6"/>
  <c r="E47" i="6"/>
  <c r="F47" i="6" s="1"/>
  <c r="G47" i="6" s="1"/>
  <c r="C49" i="6" l="1"/>
  <c r="E48" i="6"/>
  <c r="F48" i="6" s="1"/>
  <c r="G48" i="6" s="1"/>
  <c r="E49" i="6" l="1"/>
  <c r="C50" i="6"/>
  <c r="F49" i="6" l="1"/>
  <c r="F31" i="1"/>
  <c r="E50" i="6"/>
  <c r="C51" i="6"/>
  <c r="G49" i="6" l="1"/>
  <c r="F39" i="1"/>
  <c r="F42" i="1" s="1"/>
  <c r="F50" i="6"/>
  <c r="C52" i="6"/>
  <c r="E51" i="6"/>
  <c r="F51" i="6" s="1"/>
  <c r="G50" i="6" l="1"/>
  <c r="G51" i="6" s="1"/>
  <c r="C53" i="6"/>
  <c r="E52" i="6"/>
  <c r="F52" i="6" s="1"/>
  <c r="G52" i="6" l="1"/>
  <c r="E53" i="6"/>
  <c r="F53" i="6" s="1"/>
  <c r="C54" i="6"/>
  <c r="G53" i="6" l="1"/>
  <c r="E54" i="6"/>
  <c r="C55" i="6"/>
  <c r="F54" i="6" l="1"/>
  <c r="C56" i="6"/>
  <c r="E55" i="6"/>
  <c r="F55" i="6" s="1"/>
  <c r="G54" i="6" l="1"/>
  <c r="G55" i="6" s="1"/>
  <c r="C57" i="6"/>
  <c r="E56" i="6"/>
  <c r="F56" i="6" s="1"/>
  <c r="G56" i="6" l="1"/>
  <c r="E57" i="6"/>
  <c r="F57" i="6" s="1"/>
  <c r="C58" i="6"/>
  <c r="G57" i="6" l="1"/>
  <c r="E58" i="6"/>
  <c r="F58" i="6" s="1"/>
  <c r="C59" i="6"/>
  <c r="G58" i="6" l="1"/>
  <c r="C60" i="6"/>
  <c r="E59" i="6"/>
  <c r="F59" i="6" s="1"/>
  <c r="G59" i="6" l="1"/>
  <c r="C61" i="6"/>
  <c r="E60" i="6"/>
  <c r="F60" i="6" s="1"/>
  <c r="G60" i="6" l="1"/>
  <c r="E61" i="6"/>
  <c r="C62" i="6"/>
  <c r="F61" i="6" l="1"/>
  <c r="G31" i="1"/>
  <c r="E62" i="6"/>
  <c r="C63" i="6"/>
  <c r="F62" i="6" l="1"/>
  <c r="G61" i="6"/>
  <c r="G39" i="1"/>
  <c r="G42" i="1" s="1"/>
  <c r="C64" i="6"/>
  <c r="E63" i="6"/>
  <c r="F63" i="6" s="1"/>
  <c r="G62" i="6" l="1"/>
  <c r="G63" i="6" s="1"/>
  <c r="C65" i="6"/>
  <c r="E64" i="6"/>
  <c r="F64" i="6" s="1"/>
  <c r="G64" i="6" l="1"/>
  <c r="E65" i="6"/>
  <c r="F65" i="6" s="1"/>
  <c r="C66" i="6"/>
  <c r="G65" i="6" l="1"/>
  <c r="E66" i="6"/>
  <c r="F66" i="6" s="1"/>
  <c r="C67" i="6"/>
  <c r="G66" i="6" l="1"/>
  <c r="C68" i="6"/>
  <c r="E67" i="6"/>
  <c r="F67" i="6" s="1"/>
  <c r="G67" i="6" s="1"/>
  <c r="C69" i="6" l="1"/>
  <c r="E68" i="6"/>
  <c r="F68" i="6" s="1"/>
  <c r="G68" i="6" s="1"/>
  <c r="E69" i="6" l="1"/>
  <c r="F69" i="6" s="1"/>
  <c r="G69" i="6" s="1"/>
  <c r="C70" i="6"/>
  <c r="E70" i="6" l="1"/>
  <c r="F70" i="6" s="1"/>
  <c r="G70" i="6" s="1"/>
  <c r="C71" i="6"/>
  <c r="C72" i="6" l="1"/>
  <c r="E71" i="6"/>
  <c r="F71" i="6" s="1"/>
  <c r="G71" i="6" s="1"/>
  <c r="C73" i="6" l="1"/>
  <c r="E72" i="6"/>
  <c r="F72" i="6" s="1"/>
  <c r="G72" i="6" s="1"/>
  <c r="E73" i="6" l="1"/>
  <c r="C74" i="6"/>
  <c r="F73" i="6" l="1"/>
  <c r="H31" i="1"/>
  <c r="E74" i="6"/>
  <c r="C75" i="6"/>
  <c r="G73" i="6" l="1"/>
  <c r="H39" i="1"/>
  <c r="H42" i="1" s="1"/>
  <c r="F74" i="6"/>
  <c r="C76" i="6"/>
  <c r="E75" i="6"/>
  <c r="F75" i="6" s="1"/>
  <c r="G74" i="6" l="1"/>
  <c r="G75" i="6" s="1"/>
  <c r="C77" i="6"/>
  <c r="E76" i="6"/>
  <c r="F76" i="6" s="1"/>
  <c r="G76" i="6" l="1"/>
  <c r="E77" i="6"/>
  <c r="F77" i="6" s="1"/>
  <c r="C78" i="6"/>
  <c r="G77" i="6" l="1"/>
  <c r="E78" i="6"/>
  <c r="F78" i="6" s="1"/>
  <c r="C79" i="6"/>
  <c r="G78" i="6" l="1"/>
  <c r="C80" i="6"/>
  <c r="E79" i="6"/>
  <c r="F79" i="6" s="1"/>
  <c r="G79" i="6" s="1"/>
  <c r="C81" i="6" l="1"/>
  <c r="E80" i="6"/>
  <c r="F80" i="6" s="1"/>
  <c r="G80" i="6" s="1"/>
  <c r="E81" i="6" l="1"/>
  <c r="F81" i="6" s="1"/>
  <c r="G81" i="6" s="1"/>
  <c r="C82" i="6"/>
  <c r="E82" i="6" l="1"/>
  <c r="F82" i="6" s="1"/>
  <c r="G82" i="6" s="1"/>
  <c r="C83" i="6"/>
  <c r="C84" i="6" l="1"/>
  <c r="E83" i="6"/>
  <c r="F83" i="6" s="1"/>
  <c r="G83" i="6" s="1"/>
  <c r="C85" i="6" l="1"/>
  <c r="E84" i="6"/>
  <c r="F84" i="6" s="1"/>
  <c r="G84" i="6" s="1"/>
  <c r="E85" i="6" l="1"/>
  <c r="C86" i="6"/>
  <c r="F85" i="6" l="1"/>
  <c r="I31" i="1"/>
  <c r="E86" i="6"/>
  <c r="C87" i="6"/>
  <c r="F86" i="6" l="1"/>
  <c r="G85" i="6"/>
  <c r="I39" i="1"/>
  <c r="I42" i="1" s="1"/>
  <c r="C88" i="6"/>
  <c r="E87" i="6"/>
  <c r="F87" i="6" s="1"/>
  <c r="G86" i="6" l="1"/>
  <c r="G87" i="6" s="1"/>
  <c r="C89" i="6"/>
  <c r="E88" i="6"/>
  <c r="F88" i="6" s="1"/>
  <c r="G88" i="6" l="1"/>
  <c r="E89" i="6"/>
  <c r="F89" i="6" s="1"/>
  <c r="C90" i="6"/>
  <c r="G89" i="6" l="1"/>
  <c r="E90" i="6"/>
  <c r="F90" i="6" s="1"/>
  <c r="C91" i="6"/>
  <c r="G90" i="6" l="1"/>
  <c r="C92" i="6"/>
  <c r="E91" i="6"/>
  <c r="F91" i="6" s="1"/>
  <c r="G91" i="6" s="1"/>
  <c r="C93" i="6" l="1"/>
  <c r="E92" i="6"/>
  <c r="F92" i="6" s="1"/>
  <c r="G92" i="6" l="1"/>
  <c r="E93" i="6"/>
  <c r="F93" i="6" s="1"/>
  <c r="C94" i="6"/>
  <c r="G93" i="6" l="1"/>
  <c r="E94" i="6"/>
  <c r="F94" i="6" s="1"/>
  <c r="C95" i="6"/>
  <c r="G94" i="6" l="1"/>
  <c r="C96" i="6"/>
  <c r="E95" i="6"/>
  <c r="F95" i="6" s="1"/>
  <c r="G95" i="6" l="1"/>
  <c r="C97" i="6"/>
  <c r="E96" i="6"/>
  <c r="F96" i="6" s="1"/>
  <c r="G96" i="6" l="1"/>
  <c r="E97" i="6"/>
  <c r="C98" i="6"/>
  <c r="F97" i="6" l="1"/>
  <c r="J31" i="1"/>
  <c r="E98" i="6"/>
  <c r="C99" i="6"/>
  <c r="G97" i="6" l="1"/>
  <c r="J39" i="1"/>
  <c r="J42" i="1" s="1"/>
  <c r="F98" i="6"/>
  <c r="C100" i="6"/>
  <c r="E99" i="6"/>
  <c r="F99" i="6" s="1"/>
  <c r="G98" i="6" l="1"/>
  <c r="G99" i="6" s="1"/>
  <c r="C101" i="6"/>
  <c r="E100" i="6"/>
  <c r="F100" i="6" s="1"/>
  <c r="G100" i="6" l="1"/>
  <c r="E101" i="6"/>
  <c r="F101" i="6" s="1"/>
  <c r="C102" i="6"/>
  <c r="G101" i="6" l="1"/>
  <c r="E102" i="6"/>
  <c r="C103" i="6"/>
  <c r="F102" i="6" l="1"/>
  <c r="C104" i="6"/>
  <c r="E103" i="6"/>
  <c r="F103" i="6" s="1"/>
  <c r="G102" i="6" l="1"/>
  <c r="G103" i="6" s="1"/>
  <c r="C105" i="6"/>
  <c r="E104" i="6"/>
  <c r="F104" i="6" l="1"/>
  <c r="E105" i="6"/>
  <c r="F105" i="6" s="1"/>
  <c r="C106" i="6"/>
  <c r="G104" i="6" l="1"/>
  <c r="G105" i="6" s="1"/>
  <c r="E106" i="6"/>
  <c r="F106" i="6" s="1"/>
  <c r="C107" i="6"/>
  <c r="G106" i="6" l="1"/>
  <c r="C108" i="6"/>
  <c r="E107" i="6"/>
  <c r="F107" i="6" s="1"/>
  <c r="G107" i="6" l="1"/>
  <c r="C109" i="6"/>
  <c r="E108" i="6"/>
  <c r="F108" i="6" s="1"/>
  <c r="G108" i="6" l="1"/>
  <c r="E109" i="6"/>
  <c r="C110" i="6"/>
  <c r="F109" i="6" l="1"/>
  <c r="K31" i="1"/>
  <c r="E110" i="6"/>
  <c r="C111" i="6"/>
  <c r="F110" i="6" l="1"/>
  <c r="G109" i="6"/>
  <c r="K39" i="1"/>
  <c r="K42" i="1" s="1"/>
  <c r="C112" i="6"/>
  <c r="E111" i="6"/>
  <c r="F111" i="6" s="1"/>
  <c r="G110" i="6" l="1"/>
  <c r="G111" i="6" s="1"/>
  <c r="C113" i="6"/>
  <c r="E112" i="6"/>
  <c r="F112" i="6" s="1"/>
  <c r="G112" i="6" l="1"/>
  <c r="E113" i="6"/>
  <c r="C114" i="6"/>
  <c r="F113" i="6" l="1"/>
  <c r="E114" i="6"/>
  <c r="F114" i="6" s="1"/>
  <c r="C115" i="6"/>
  <c r="G113" i="6" l="1"/>
  <c r="G114" i="6" s="1"/>
  <c r="C116" i="6"/>
  <c r="E115" i="6"/>
  <c r="F115" i="6" s="1"/>
  <c r="G115" i="6" l="1"/>
  <c r="C117" i="6"/>
  <c r="E116" i="6"/>
  <c r="F116" i="6" s="1"/>
  <c r="G116" i="6" l="1"/>
  <c r="E117" i="6"/>
  <c r="F117" i="6" s="1"/>
  <c r="C118" i="6"/>
  <c r="G117" i="6" l="1"/>
  <c r="E118" i="6"/>
  <c r="F118" i="6" s="1"/>
  <c r="C119" i="6"/>
  <c r="G118" i="6" l="1"/>
  <c r="C120" i="6"/>
  <c r="E119" i="6"/>
  <c r="F119" i="6" s="1"/>
  <c r="G119" i="6" l="1"/>
  <c r="C121" i="6"/>
  <c r="E120" i="6"/>
  <c r="F120" i="6" s="1"/>
  <c r="G120" i="6" l="1"/>
  <c r="E121" i="6"/>
  <c r="C122" i="6"/>
  <c r="F121" i="6" l="1"/>
  <c r="L31" i="1"/>
  <c r="E122" i="6"/>
  <c r="C123" i="6"/>
  <c r="G121" i="6" l="1"/>
  <c r="L39" i="1"/>
  <c r="L42" i="1" s="1"/>
  <c r="F122" i="6"/>
  <c r="C124" i="6"/>
  <c r="E123" i="6"/>
  <c r="F123" i="6" s="1"/>
  <c r="G122" i="6" l="1"/>
  <c r="G123" i="6" s="1"/>
  <c r="C125" i="6"/>
  <c r="E124" i="6"/>
  <c r="F124" i="6" l="1"/>
  <c r="E125" i="6"/>
  <c r="F125" i="6" s="1"/>
  <c r="C126" i="6"/>
  <c r="G124" i="6" l="1"/>
  <c r="G125" i="6" s="1"/>
  <c r="E126" i="6"/>
  <c r="C127" i="6"/>
  <c r="F126" i="6" l="1"/>
  <c r="C128" i="6"/>
  <c r="E127" i="6"/>
  <c r="F127" i="6" s="1"/>
  <c r="G126" i="6" l="1"/>
  <c r="G127" i="6" s="1"/>
  <c r="C129" i="6"/>
  <c r="E128" i="6"/>
  <c r="F128" i="6" s="1"/>
  <c r="G128" i="6" l="1"/>
  <c r="E129" i="6"/>
  <c r="F129" i="6" s="1"/>
  <c r="C130" i="6"/>
  <c r="G129" i="6" l="1"/>
  <c r="E130" i="6"/>
  <c r="F130" i="6" s="1"/>
  <c r="C131" i="6"/>
  <c r="G130" i="6" l="1"/>
  <c r="C132" i="6"/>
  <c r="E131" i="6"/>
  <c r="F131" i="6" s="1"/>
  <c r="G131" i="6" l="1"/>
  <c r="C133" i="6"/>
  <c r="E132" i="6"/>
  <c r="F132" i="6" s="1"/>
  <c r="G132" i="6" l="1"/>
  <c r="E133" i="6"/>
  <c r="C134" i="6"/>
  <c r="F133" i="6" l="1"/>
  <c r="M31" i="1"/>
  <c r="E134" i="6"/>
  <c r="C135" i="6"/>
  <c r="G133" i="6" l="1"/>
  <c r="M39" i="1"/>
  <c r="M42" i="1" s="1"/>
  <c r="F134" i="6"/>
  <c r="C136" i="6"/>
  <c r="E135" i="6"/>
  <c r="F135" i="6" s="1"/>
  <c r="G134" i="6" l="1"/>
  <c r="G135" i="6" s="1"/>
  <c r="C137" i="6"/>
  <c r="E136" i="6"/>
  <c r="F136" i="6" s="1"/>
  <c r="G136" i="6" l="1"/>
  <c r="E137" i="6"/>
  <c r="F137" i="6" s="1"/>
  <c r="C138" i="6"/>
  <c r="G137" i="6" l="1"/>
  <c r="E138" i="6"/>
  <c r="F138" i="6" s="1"/>
  <c r="C139" i="6"/>
  <c r="G138" i="6" l="1"/>
  <c r="C140" i="6"/>
  <c r="E139" i="6"/>
  <c r="F139" i="6" l="1"/>
  <c r="C141" i="6"/>
  <c r="E140" i="6"/>
  <c r="F140" i="6" s="1"/>
  <c r="G139" i="6" l="1"/>
  <c r="G140" i="6" s="1"/>
  <c r="E141" i="6"/>
  <c r="F141" i="6" s="1"/>
  <c r="C142" i="6"/>
  <c r="G141" i="6" l="1"/>
  <c r="E142" i="6"/>
  <c r="F142" i="6" s="1"/>
  <c r="C143" i="6"/>
  <c r="G142" i="6" l="1"/>
  <c r="C144" i="6"/>
  <c r="E143" i="6"/>
  <c r="F143" i="6" s="1"/>
  <c r="G143" i="6" s="1"/>
  <c r="C145" i="6" l="1"/>
  <c r="E144" i="6"/>
  <c r="F144" i="6" s="1"/>
  <c r="G144" i="6" s="1"/>
  <c r="E145" i="6" l="1"/>
  <c r="C146" i="6"/>
  <c r="F145" i="6" l="1"/>
  <c r="N31" i="1"/>
  <c r="E146" i="6"/>
  <c r="C147" i="6"/>
  <c r="F146" i="6" l="1"/>
  <c r="G145" i="6"/>
  <c r="N39" i="1"/>
  <c r="N42" i="1" s="1"/>
  <c r="C148" i="6"/>
  <c r="E147" i="6"/>
  <c r="F147" i="6" s="1"/>
  <c r="G146" i="6" l="1"/>
  <c r="G147" i="6" s="1"/>
  <c r="C149" i="6"/>
  <c r="E148" i="6"/>
  <c r="F148" i="6" s="1"/>
  <c r="G148" i="6" l="1"/>
  <c r="E149" i="6"/>
  <c r="C150" i="6"/>
  <c r="F149" i="6" l="1"/>
  <c r="E150" i="6"/>
  <c r="F150" i="6" s="1"/>
  <c r="C151" i="6"/>
  <c r="G149" i="6" l="1"/>
  <c r="G150" i="6" s="1"/>
  <c r="C152" i="6"/>
  <c r="E151" i="6"/>
  <c r="F151" i="6" s="1"/>
  <c r="G151" i="6" l="1"/>
  <c r="C153" i="6"/>
  <c r="E152" i="6"/>
  <c r="F152" i="6" s="1"/>
  <c r="G152" i="6" l="1"/>
  <c r="E153" i="6"/>
  <c r="F153" i="6" s="1"/>
  <c r="C154" i="6"/>
  <c r="G153" i="6" l="1"/>
  <c r="E154" i="6"/>
  <c r="F154" i="6" s="1"/>
  <c r="C155" i="6"/>
  <c r="G154" i="6" l="1"/>
  <c r="C156" i="6"/>
  <c r="E155" i="6"/>
  <c r="F155" i="6" s="1"/>
  <c r="G155" i="6" l="1"/>
  <c r="C157" i="6"/>
  <c r="E156" i="6"/>
  <c r="F156" i="6" s="1"/>
  <c r="G156" i="6" l="1"/>
  <c r="E157" i="6"/>
  <c r="C158" i="6"/>
  <c r="F157" i="6" l="1"/>
  <c r="O31" i="1"/>
  <c r="E158" i="6"/>
  <c r="C159" i="6"/>
  <c r="G157" i="6" l="1"/>
  <c r="O39" i="1"/>
  <c r="O42" i="1" s="1"/>
  <c r="F158" i="6"/>
  <c r="C160" i="6"/>
  <c r="E159" i="6"/>
  <c r="F159" i="6" s="1"/>
  <c r="G158" i="6" l="1"/>
  <c r="G159" i="6" s="1"/>
  <c r="C161" i="6"/>
  <c r="E160" i="6"/>
  <c r="F160" i="6" s="1"/>
  <c r="G160" i="6" l="1"/>
  <c r="E161" i="6"/>
  <c r="F161" i="6" s="1"/>
  <c r="C162" i="6"/>
  <c r="G161" i="6" l="1"/>
  <c r="E162" i="6"/>
  <c r="C163" i="6"/>
  <c r="F162" i="6" l="1"/>
  <c r="C164" i="6"/>
  <c r="E163" i="6"/>
  <c r="F163" i="6" s="1"/>
  <c r="G162" i="6" l="1"/>
  <c r="G163" i="6" s="1"/>
  <c r="C165" i="6"/>
  <c r="E164" i="6"/>
  <c r="F164" i="6" s="1"/>
  <c r="G164" i="6" l="1"/>
  <c r="E165" i="6"/>
  <c r="F165" i="6" s="1"/>
  <c r="C166" i="6"/>
  <c r="G165" i="6" l="1"/>
  <c r="E166" i="6"/>
  <c r="F166" i="6" s="1"/>
  <c r="C167" i="6"/>
  <c r="G166" i="6" l="1"/>
  <c r="C168" i="6"/>
  <c r="E167" i="6"/>
  <c r="F167" i="6" s="1"/>
  <c r="G167" i="6" s="1"/>
  <c r="C169" i="6" l="1"/>
  <c r="E168" i="6"/>
  <c r="F168" i="6" s="1"/>
  <c r="G168" i="6" s="1"/>
  <c r="E169" i="6" l="1"/>
  <c r="C170" i="6"/>
  <c r="F169" i="6" l="1"/>
  <c r="P31" i="1"/>
  <c r="E170" i="6"/>
  <c r="C171" i="6"/>
  <c r="F170" i="6" l="1"/>
  <c r="G169" i="6"/>
  <c r="P39" i="1"/>
  <c r="P42" i="1" s="1"/>
  <c r="C172" i="6"/>
  <c r="E171" i="6"/>
  <c r="F171" i="6" s="1"/>
  <c r="G170" i="6" l="1"/>
  <c r="G171" i="6" s="1"/>
  <c r="C173" i="6"/>
  <c r="E172" i="6"/>
  <c r="F172" i="6" s="1"/>
  <c r="G172" i="6" l="1"/>
  <c r="C174" i="6"/>
  <c r="E173" i="6"/>
  <c r="F173" i="6" s="1"/>
  <c r="G173" i="6" l="1"/>
  <c r="C175" i="6"/>
  <c r="E174" i="6"/>
  <c r="F174" i="6" l="1"/>
  <c r="C176" i="6"/>
  <c r="E175" i="6"/>
  <c r="F175" i="6" s="1"/>
  <c r="G174" i="6" l="1"/>
  <c r="G175" i="6" s="1"/>
  <c r="C177" i="6"/>
  <c r="E176" i="6"/>
  <c r="F176" i="6" s="1"/>
  <c r="G176" i="6" l="1"/>
  <c r="C178" i="6"/>
  <c r="E177" i="6"/>
  <c r="F177" i="6" s="1"/>
  <c r="G177" i="6" l="1"/>
  <c r="C179" i="6"/>
  <c r="E178" i="6"/>
  <c r="F178" i="6" s="1"/>
  <c r="G178" i="6" l="1"/>
  <c r="C180" i="6"/>
  <c r="E179" i="6"/>
  <c r="F179" i="6" s="1"/>
  <c r="G179" i="6" l="1"/>
  <c r="C181" i="6"/>
  <c r="E180" i="6"/>
  <c r="F180" i="6" s="1"/>
  <c r="G180" i="6" l="1"/>
  <c r="C182" i="6"/>
  <c r="E181" i="6"/>
  <c r="F181" i="6" l="1"/>
  <c r="Q31" i="1"/>
  <c r="C183" i="6"/>
  <c r="E182" i="6"/>
  <c r="G181" i="6" l="1"/>
  <c r="Q39" i="1"/>
  <c r="Q42" i="1" s="1"/>
  <c r="F182" i="6"/>
  <c r="C184" i="6"/>
  <c r="E183" i="6"/>
  <c r="F183" i="6" s="1"/>
  <c r="G182" i="6" l="1"/>
  <c r="G183" i="6" s="1"/>
  <c r="C185" i="6"/>
  <c r="E184" i="6"/>
  <c r="F184" i="6" s="1"/>
  <c r="G184" i="6" l="1"/>
  <c r="C186" i="6"/>
  <c r="E185" i="6"/>
  <c r="F185" i="6" s="1"/>
  <c r="G185" i="6" l="1"/>
  <c r="C187" i="6"/>
  <c r="E186" i="6"/>
  <c r="F186" i="6" l="1"/>
  <c r="C188" i="6"/>
  <c r="E187" i="6"/>
  <c r="F187" i="6" s="1"/>
  <c r="G186" i="6" l="1"/>
  <c r="G187" i="6" s="1"/>
  <c r="C189" i="6"/>
  <c r="E188" i="6"/>
  <c r="F188" i="6" s="1"/>
  <c r="G188" i="6" l="1"/>
  <c r="C190" i="6"/>
  <c r="E189" i="6"/>
  <c r="F189" i="6" s="1"/>
  <c r="G189" i="6" l="1"/>
  <c r="C191" i="6"/>
  <c r="E190" i="6"/>
  <c r="F190" i="6" s="1"/>
  <c r="G190" i="6" l="1"/>
  <c r="C192" i="6"/>
  <c r="E191" i="6"/>
  <c r="F191" i="6" s="1"/>
  <c r="G191" i="6" l="1"/>
  <c r="C193" i="6"/>
  <c r="E192" i="6"/>
  <c r="F192" i="6" s="1"/>
  <c r="G192" i="6" l="1"/>
  <c r="C194" i="6"/>
  <c r="E193" i="6"/>
  <c r="F193" i="6" l="1"/>
  <c r="R31" i="1"/>
  <c r="C195" i="6"/>
  <c r="E194" i="6"/>
  <c r="F194" i="6" l="1"/>
  <c r="G193" i="6"/>
  <c r="R39" i="1"/>
  <c r="R42" i="1" s="1"/>
  <c r="C196" i="6"/>
  <c r="E195" i="6"/>
  <c r="F195" i="6" s="1"/>
  <c r="G194" i="6" l="1"/>
  <c r="G195" i="6" s="1"/>
  <c r="C197" i="6"/>
  <c r="E196" i="6"/>
  <c r="F196" i="6" s="1"/>
  <c r="G196" i="6" l="1"/>
  <c r="C198" i="6"/>
  <c r="E197" i="6"/>
  <c r="F197" i="6" s="1"/>
  <c r="G197" i="6" l="1"/>
  <c r="C199" i="6"/>
  <c r="E198" i="6"/>
  <c r="F198" i="6" s="1"/>
  <c r="G198" i="6" l="1"/>
  <c r="C200" i="6"/>
  <c r="E199" i="6"/>
  <c r="F199" i="6" l="1"/>
  <c r="C201" i="6"/>
  <c r="E200" i="6"/>
  <c r="F200" i="6" s="1"/>
  <c r="G199" i="6" l="1"/>
  <c r="G200" i="6" s="1"/>
  <c r="C202" i="6"/>
  <c r="E201" i="6"/>
  <c r="F201" i="6" s="1"/>
  <c r="G201" i="6" l="1"/>
  <c r="C203" i="6"/>
  <c r="E202" i="6"/>
  <c r="F202" i="6" s="1"/>
  <c r="G202" i="6" l="1"/>
  <c r="C204" i="6"/>
  <c r="E203" i="6"/>
  <c r="F203" i="6" s="1"/>
  <c r="G203" i="6" l="1"/>
  <c r="C205" i="6"/>
  <c r="E204" i="6"/>
  <c r="F204" i="6" s="1"/>
  <c r="G204" i="6" l="1"/>
  <c r="C206" i="6"/>
  <c r="E205" i="6"/>
  <c r="F205" i="6" l="1"/>
  <c r="S31" i="1"/>
  <c r="C207" i="6"/>
  <c r="E206" i="6"/>
  <c r="F206" i="6" l="1"/>
  <c r="G205" i="6"/>
  <c r="S39" i="1"/>
  <c r="S42" i="1" s="1"/>
  <c r="C208" i="6"/>
  <c r="E207" i="6"/>
  <c r="F207" i="6" s="1"/>
  <c r="G206" i="6" l="1"/>
  <c r="G207" i="6" s="1"/>
  <c r="C209" i="6"/>
  <c r="E208" i="6"/>
  <c r="F208" i="6" l="1"/>
  <c r="C210" i="6"/>
  <c r="E209" i="6"/>
  <c r="F209" i="6" s="1"/>
  <c r="G208" i="6" l="1"/>
  <c r="G209" i="6" s="1"/>
  <c r="C211" i="6"/>
  <c r="E210" i="6"/>
  <c r="F210" i="6" l="1"/>
  <c r="C212" i="6"/>
  <c r="E211" i="6"/>
  <c r="F211" i="6" s="1"/>
  <c r="G210" i="6" l="1"/>
  <c r="G211" i="6" s="1"/>
  <c r="C213" i="6"/>
  <c r="E212" i="6"/>
  <c r="F212" i="6" s="1"/>
  <c r="G212" i="6" l="1"/>
  <c r="C214" i="6"/>
  <c r="E213" i="6"/>
  <c r="F213" i="6" s="1"/>
  <c r="G213" i="6" l="1"/>
  <c r="C215" i="6"/>
  <c r="E214" i="6"/>
  <c r="F214" i="6" s="1"/>
  <c r="G214" i="6" s="1"/>
  <c r="C216" i="6" l="1"/>
  <c r="E215" i="6"/>
  <c r="F215" i="6" s="1"/>
  <c r="G215" i="6" s="1"/>
  <c r="C217" i="6" l="1"/>
  <c r="E216" i="6"/>
  <c r="F216" i="6" s="1"/>
  <c r="G216" i="6" s="1"/>
  <c r="C218" i="6" l="1"/>
  <c r="E217" i="6"/>
  <c r="F217" i="6" l="1"/>
  <c r="T31" i="1"/>
  <c r="C219" i="6"/>
  <c r="E218" i="6"/>
  <c r="F218" i="6" l="1"/>
  <c r="G217" i="6"/>
  <c r="T39" i="1"/>
  <c r="T42" i="1" s="1"/>
  <c r="C220" i="6"/>
  <c r="E219" i="6"/>
  <c r="F219" i="6" s="1"/>
  <c r="G218" i="6" l="1"/>
  <c r="G219" i="6" s="1"/>
  <c r="C221" i="6"/>
  <c r="E220" i="6"/>
  <c r="F220" i="6" s="1"/>
  <c r="G220" i="6" l="1"/>
  <c r="C222" i="6"/>
  <c r="E221" i="6"/>
  <c r="F221" i="6" s="1"/>
  <c r="G221" i="6" l="1"/>
  <c r="C223" i="6"/>
  <c r="E222" i="6"/>
  <c r="F222" i="6" l="1"/>
  <c r="C224" i="6"/>
  <c r="E223" i="6"/>
  <c r="F223" i="6" s="1"/>
  <c r="G222" i="6" l="1"/>
  <c r="G223" i="6" s="1"/>
  <c r="C225" i="6"/>
  <c r="E224" i="6"/>
  <c r="F224" i="6" s="1"/>
  <c r="G224" i="6" l="1"/>
  <c r="C226" i="6"/>
  <c r="E225" i="6"/>
  <c r="F225" i="6" s="1"/>
  <c r="G225" i="6" l="1"/>
  <c r="C227" i="6"/>
  <c r="E226" i="6"/>
  <c r="F226" i="6" s="1"/>
  <c r="G226" i="6" s="1"/>
  <c r="C228" i="6" l="1"/>
  <c r="E227" i="6"/>
  <c r="F227" i="6" s="1"/>
  <c r="G227" i="6" s="1"/>
  <c r="C229" i="6" l="1"/>
  <c r="E228" i="6"/>
  <c r="F228" i="6" s="1"/>
  <c r="G228" i="6" s="1"/>
  <c r="C230" i="6" l="1"/>
  <c r="E229" i="6"/>
  <c r="F229" i="6" l="1"/>
  <c r="U31" i="1"/>
  <c r="C231" i="6"/>
  <c r="E230" i="6"/>
  <c r="F230" i="6" l="1"/>
  <c r="G229" i="6"/>
  <c r="U39" i="1"/>
  <c r="U42" i="1" s="1"/>
  <c r="C232" i="6"/>
  <c r="E231" i="6"/>
  <c r="F231" i="6" s="1"/>
  <c r="G230" i="6" l="1"/>
  <c r="G231" i="6" s="1"/>
  <c r="C233" i="6"/>
  <c r="E232" i="6"/>
  <c r="F232" i="6" s="1"/>
  <c r="G232" i="6" l="1"/>
  <c r="C234" i="6"/>
  <c r="E233" i="6"/>
  <c r="F233" i="6" s="1"/>
  <c r="G233" i="6" s="1"/>
  <c r="C235" i="6" l="1"/>
  <c r="E234" i="6"/>
  <c r="F234" i="6" l="1"/>
  <c r="C236" i="6"/>
  <c r="E235" i="6"/>
  <c r="F235" i="6" s="1"/>
  <c r="G234" i="6" l="1"/>
  <c r="G235" i="6" s="1"/>
  <c r="C237" i="6"/>
  <c r="E236" i="6"/>
  <c r="F236" i="6" s="1"/>
  <c r="G236" i="6" l="1"/>
  <c r="C238" i="6"/>
  <c r="E237" i="6"/>
  <c r="F237" i="6" s="1"/>
  <c r="G237" i="6" l="1"/>
  <c r="C239" i="6"/>
  <c r="E238" i="6"/>
  <c r="F238" i="6" s="1"/>
  <c r="G238" i="6" s="1"/>
  <c r="C240" i="6" l="1"/>
  <c r="E239" i="6"/>
  <c r="F239" i="6" s="1"/>
  <c r="G239" i="6" s="1"/>
  <c r="C241" i="6" l="1"/>
  <c r="E240" i="6"/>
  <c r="F240" i="6" s="1"/>
  <c r="G240" i="6" s="1"/>
  <c r="C242" i="6" l="1"/>
  <c r="E241" i="6"/>
  <c r="F241" i="6" l="1"/>
  <c r="V31" i="1"/>
  <c r="C243" i="6"/>
  <c r="E242" i="6"/>
  <c r="F242" i="6" l="1"/>
  <c r="G241" i="6"/>
  <c r="V39" i="1"/>
  <c r="V42" i="1" s="1"/>
  <c r="C244" i="6"/>
  <c r="E243" i="6"/>
  <c r="F243" i="6" s="1"/>
  <c r="G242" i="6" l="1"/>
  <c r="G243" i="6" s="1"/>
  <c r="C245" i="6"/>
  <c r="E244" i="6"/>
  <c r="F244" i="6" s="1"/>
  <c r="G244" i="6" l="1"/>
  <c r="C246" i="6"/>
  <c r="E245" i="6"/>
  <c r="F245" i="6" s="1"/>
  <c r="G245" i="6" l="1"/>
  <c r="C247" i="6"/>
  <c r="E246" i="6"/>
  <c r="F246" i="6" l="1"/>
  <c r="C248" i="6"/>
  <c r="E247" i="6"/>
  <c r="F247" i="6" s="1"/>
  <c r="G246" i="6" l="1"/>
  <c r="G247" i="6" s="1"/>
  <c r="C249" i="6"/>
  <c r="E248" i="6"/>
  <c r="F248" i="6" s="1"/>
  <c r="G248" i="6" l="1"/>
  <c r="C250" i="6"/>
  <c r="E249" i="6"/>
  <c r="F249" i="6" s="1"/>
  <c r="G249" i="6" l="1"/>
  <c r="C251" i="6"/>
  <c r="E250" i="6"/>
  <c r="F250" i="6" s="1"/>
  <c r="G250" i="6" l="1"/>
  <c r="C252" i="6"/>
  <c r="E251" i="6"/>
  <c r="F251" i="6" s="1"/>
  <c r="G251" i="6" l="1"/>
  <c r="C253" i="6"/>
  <c r="E252" i="6"/>
  <c r="F252" i="6" s="1"/>
  <c r="G252" i="6" l="1"/>
  <c r="C254" i="6"/>
  <c r="E253" i="6"/>
  <c r="F253" i="6" l="1"/>
  <c r="W31" i="1"/>
  <c r="C255" i="6"/>
  <c r="E254" i="6"/>
  <c r="F254" i="6" l="1"/>
  <c r="G253" i="6"/>
  <c r="W39" i="1"/>
  <c r="W42" i="1" s="1"/>
  <c r="C256" i="6"/>
  <c r="E255" i="6"/>
  <c r="F255" i="6" s="1"/>
  <c r="G254" i="6" l="1"/>
  <c r="G255" i="6" s="1"/>
  <c r="C257" i="6"/>
  <c r="E256" i="6"/>
  <c r="F256" i="6" s="1"/>
  <c r="G256" i="6" l="1"/>
  <c r="C258" i="6"/>
  <c r="E257" i="6"/>
  <c r="F257" i="6" s="1"/>
  <c r="G257" i="6" l="1"/>
  <c r="C259" i="6"/>
  <c r="E258" i="6"/>
  <c r="F258" i="6" s="1"/>
  <c r="G258" i="6" l="1"/>
  <c r="C260" i="6"/>
  <c r="E259" i="6"/>
  <c r="F259" i="6" s="1"/>
  <c r="G259" i="6" l="1"/>
  <c r="C261" i="6"/>
  <c r="E260" i="6"/>
  <c r="F260" i="6" s="1"/>
  <c r="G260" i="6" l="1"/>
  <c r="C262" i="6"/>
  <c r="E261" i="6"/>
  <c r="F261" i="6" s="1"/>
  <c r="G261" i="6" l="1"/>
  <c r="C263" i="6"/>
  <c r="E262" i="6"/>
  <c r="F262" i="6" s="1"/>
  <c r="G262" i="6" l="1"/>
  <c r="C264" i="6"/>
  <c r="E263" i="6"/>
  <c r="F263" i="6" s="1"/>
  <c r="G263" i="6" l="1"/>
  <c r="C265" i="6"/>
  <c r="E264" i="6"/>
  <c r="F264" i="6" s="1"/>
  <c r="G264" i="6" l="1"/>
  <c r="C266" i="6"/>
  <c r="E265" i="6"/>
  <c r="F265" i="6" l="1"/>
  <c r="X31" i="1"/>
  <c r="C267" i="6"/>
  <c r="E266" i="6"/>
  <c r="G265" i="6" l="1"/>
  <c r="X39" i="1"/>
  <c r="X42" i="1" s="1"/>
  <c r="F266" i="6"/>
  <c r="C268" i="6"/>
  <c r="E267" i="6"/>
  <c r="F267" i="6" s="1"/>
  <c r="G266" i="6" l="1"/>
  <c r="G267" i="6" s="1"/>
  <c r="C269" i="6"/>
  <c r="E268" i="6"/>
  <c r="F268" i="6" s="1"/>
  <c r="G268" i="6" l="1"/>
  <c r="C270" i="6"/>
  <c r="E269" i="6"/>
  <c r="F269" i="6" s="1"/>
  <c r="G269" i="6" l="1"/>
  <c r="C271" i="6"/>
  <c r="E270" i="6"/>
  <c r="F270" i="6" l="1"/>
  <c r="C272" i="6"/>
  <c r="E271" i="6"/>
  <c r="F271" i="6" s="1"/>
  <c r="G270" i="6" l="1"/>
  <c r="G271" i="6" s="1"/>
  <c r="C273" i="6"/>
  <c r="E272" i="6"/>
  <c r="F272" i="6" s="1"/>
  <c r="G272" i="6" l="1"/>
  <c r="C274" i="6"/>
  <c r="E273" i="6"/>
  <c r="F273" i="6" s="1"/>
  <c r="G273" i="6" l="1"/>
  <c r="C275" i="6"/>
  <c r="E274" i="6"/>
  <c r="F274" i="6" s="1"/>
  <c r="G274" i="6" l="1"/>
  <c r="C276" i="6"/>
  <c r="E275" i="6"/>
  <c r="F275" i="6" s="1"/>
  <c r="G275" i="6" s="1"/>
  <c r="C277" i="6" l="1"/>
  <c r="E276" i="6"/>
  <c r="F276" i="6" s="1"/>
  <c r="G276" i="6" s="1"/>
  <c r="C278" i="6" l="1"/>
  <c r="E277" i="6"/>
  <c r="F277" i="6" l="1"/>
  <c r="Y31" i="1"/>
  <c r="E278" i="6"/>
  <c r="C279" i="6"/>
  <c r="F278" i="6" l="1"/>
  <c r="G277" i="6"/>
  <c r="Y39" i="1"/>
  <c r="Y42" i="1" s="1"/>
  <c r="E279" i="6"/>
  <c r="F279" i="6" s="1"/>
  <c r="C280" i="6"/>
  <c r="G278" i="6" l="1"/>
  <c r="G279" i="6" s="1"/>
  <c r="E280" i="6"/>
  <c r="F280" i="6" s="1"/>
  <c r="C281" i="6"/>
  <c r="G280" i="6" l="1"/>
  <c r="E281" i="6"/>
  <c r="F281" i="6" s="1"/>
  <c r="C282" i="6"/>
  <c r="G281" i="6" l="1"/>
  <c r="E282" i="6"/>
  <c r="C283" i="6"/>
  <c r="F282" i="6" l="1"/>
  <c r="E283" i="6"/>
  <c r="F283" i="6" s="1"/>
  <c r="C284" i="6"/>
  <c r="G282" i="6" l="1"/>
  <c r="G283" i="6" s="1"/>
  <c r="E284" i="6"/>
  <c r="F284" i="6" s="1"/>
  <c r="C285" i="6"/>
  <c r="G284" i="6" l="1"/>
  <c r="E285" i="6"/>
  <c r="F285" i="6" s="1"/>
  <c r="C286" i="6"/>
  <c r="G285" i="6" l="1"/>
  <c r="E286" i="6"/>
  <c r="F286" i="6" s="1"/>
  <c r="C287" i="6"/>
  <c r="G286" i="6" l="1"/>
  <c r="E287" i="6"/>
  <c r="F287" i="6" s="1"/>
  <c r="C288" i="6"/>
  <c r="G287" i="6" l="1"/>
  <c r="E288" i="6"/>
  <c r="F288" i="6" s="1"/>
  <c r="C289" i="6"/>
  <c r="G288" i="6" l="1"/>
  <c r="E289" i="6"/>
  <c r="C290" i="6"/>
  <c r="F289" i="6" l="1"/>
  <c r="Z31" i="1"/>
  <c r="E290" i="6"/>
  <c r="C291" i="6"/>
  <c r="F290" i="6" l="1"/>
  <c r="G289" i="6"/>
  <c r="Z39" i="1"/>
  <c r="Z42" i="1" s="1"/>
  <c r="E291" i="6"/>
  <c r="F291" i="6" s="1"/>
  <c r="C292" i="6"/>
  <c r="G290" i="6" l="1"/>
  <c r="G291" i="6" s="1"/>
  <c r="E292" i="6"/>
  <c r="F292" i="6" s="1"/>
  <c r="C293" i="6"/>
  <c r="G292" i="6" l="1"/>
  <c r="E293" i="6"/>
  <c r="F293" i="6" s="1"/>
  <c r="C294" i="6"/>
  <c r="G293" i="6" l="1"/>
  <c r="E294" i="6"/>
  <c r="C295" i="6"/>
  <c r="F294" i="6" l="1"/>
  <c r="E295" i="6"/>
  <c r="F295" i="6" s="1"/>
  <c r="C296" i="6"/>
  <c r="G294" i="6" l="1"/>
  <c r="G295" i="6" s="1"/>
  <c r="E296" i="6"/>
  <c r="F296" i="6" s="1"/>
  <c r="C297" i="6"/>
  <c r="G296" i="6" l="1"/>
  <c r="E297" i="6"/>
  <c r="F297" i="6" s="1"/>
  <c r="C298" i="6"/>
  <c r="G297" i="6" l="1"/>
  <c r="E298" i="6"/>
  <c r="F298" i="6" s="1"/>
  <c r="C299" i="6"/>
  <c r="G298" i="6" l="1"/>
  <c r="E299" i="6"/>
  <c r="F299" i="6" s="1"/>
  <c r="C300" i="6"/>
  <c r="G299" i="6" l="1"/>
  <c r="E300" i="6"/>
  <c r="F300" i="6" s="1"/>
  <c r="C301" i="6"/>
  <c r="G300" i="6" l="1"/>
  <c r="E301" i="6"/>
  <c r="C302" i="6"/>
  <c r="F301" i="6" l="1"/>
  <c r="AA31" i="1"/>
  <c r="E302" i="6"/>
  <c r="C303" i="6"/>
  <c r="F302" i="6" l="1"/>
  <c r="G301" i="6"/>
  <c r="AA39" i="1"/>
  <c r="AA42" i="1" s="1"/>
  <c r="E303" i="6"/>
  <c r="F303" i="6" s="1"/>
  <c r="C304" i="6"/>
  <c r="G302" i="6" l="1"/>
  <c r="G303" i="6" s="1"/>
  <c r="E304" i="6"/>
  <c r="F304" i="6" s="1"/>
  <c r="C305" i="6"/>
  <c r="G304" i="6" l="1"/>
  <c r="E305" i="6"/>
  <c r="F305" i="6" s="1"/>
  <c r="C306" i="6"/>
  <c r="G305" i="6" l="1"/>
  <c r="E306" i="6"/>
  <c r="C307" i="6"/>
  <c r="F306" i="6" l="1"/>
  <c r="E307" i="6"/>
  <c r="F307" i="6" s="1"/>
  <c r="C308" i="6"/>
  <c r="G306" i="6" l="1"/>
  <c r="G307" i="6" s="1"/>
  <c r="E308" i="6"/>
  <c r="F308" i="6" s="1"/>
  <c r="C309" i="6"/>
  <c r="G308" i="6" l="1"/>
  <c r="E309" i="6"/>
  <c r="F309" i="6" s="1"/>
  <c r="C310" i="6"/>
  <c r="G309" i="6" l="1"/>
  <c r="E310" i="6"/>
  <c r="F310" i="6" s="1"/>
  <c r="C311" i="6"/>
  <c r="G310" i="6" l="1"/>
  <c r="E311" i="6"/>
  <c r="F311" i="6" s="1"/>
  <c r="C312" i="6"/>
  <c r="G311" i="6" l="1"/>
  <c r="E312" i="6"/>
  <c r="F312" i="6" s="1"/>
  <c r="C313" i="6"/>
  <c r="G312" i="6" l="1"/>
  <c r="E313" i="6"/>
  <c r="C314" i="6"/>
  <c r="F313" i="6" l="1"/>
  <c r="AB31" i="1"/>
  <c r="E314" i="6"/>
  <c r="C315" i="6"/>
  <c r="F314" i="6" l="1"/>
  <c r="G313" i="6"/>
  <c r="AB39" i="1"/>
  <c r="AB42" i="1" s="1"/>
  <c r="E315" i="6"/>
  <c r="F315" i="6" s="1"/>
  <c r="C316" i="6"/>
  <c r="G314" i="6" l="1"/>
  <c r="G315" i="6" s="1"/>
  <c r="E316" i="6"/>
  <c r="F316" i="6" s="1"/>
  <c r="C317" i="6"/>
  <c r="G316" i="6" l="1"/>
  <c r="E317" i="6"/>
  <c r="F317" i="6" s="1"/>
  <c r="C318" i="6"/>
  <c r="G317" i="6" l="1"/>
  <c r="E318" i="6"/>
  <c r="C319" i="6"/>
  <c r="F318" i="6" l="1"/>
  <c r="E319" i="6"/>
  <c r="F319" i="6" s="1"/>
  <c r="C320" i="6"/>
  <c r="G318" i="6" l="1"/>
  <c r="G319" i="6" s="1"/>
  <c r="E320" i="6"/>
  <c r="F320" i="6" s="1"/>
  <c r="C321" i="6"/>
  <c r="G320" i="6" l="1"/>
  <c r="E321" i="6"/>
  <c r="F321" i="6" s="1"/>
  <c r="C322" i="6"/>
  <c r="G321" i="6" l="1"/>
  <c r="E322" i="6"/>
  <c r="F322" i="6" s="1"/>
  <c r="C323" i="6"/>
  <c r="G322" i="6" l="1"/>
  <c r="E323" i="6"/>
  <c r="F323" i="6" s="1"/>
  <c r="C324" i="6"/>
  <c r="G323" i="6" l="1"/>
  <c r="E324" i="6"/>
  <c r="F324" i="6" s="1"/>
  <c r="C325" i="6"/>
  <c r="G324" i="6" l="1"/>
  <c r="E325" i="6"/>
  <c r="C326" i="6"/>
  <c r="F325" i="6" l="1"/>
  <c r="AC31" i="1"/>
  <c r="E326" i="6"/>
  <c r="C327" i="6"/>
  <c r="F326" i="6" l="1"/>
  <c r="G325" i="6"/>
  <c r="AC39" i="1"/>
  <c r="AC42" i="1" s="1"/>
  <c r="E327" i="6"/>
  <c r="F327" i="6" s="1"/>
  <c r="C328" i="6"/>
  <c r="G326" i="6" l="1"/>
  <c r="G327" i="6" s="1"/>
  <c r="E328" i="6"/>
  <c r="C329" i="6"/>
  <c r="F328" i="6" l="1"/>
  <c r="E329" i="6"/>
  <c r="F329" i="6" s="1"/>
  <c r="C330" i="6"/>
  <c r="G328" i="6" l="1"/>
  <c r="G329" i="6" s="1"/>
  <c r="E330" i="6"/>
  <c r="F330" i="6" s="1"/>
  <c r="C331" i="6"/>
  <c r="G330" i="6" l="1"/>
  <c r="E331" i="6"/>
  <c r="F331" i="6" s="1"/>
  <c r="C332" i="6"/>
  <c r="G331" i="6" l="1"/>
  <c r="E332" i="6"/>
  <c r="C333" i="6"/>
  <c r="F332" i="6" l="1"/>
  <c r="E333" i="6"/>
  <c r="F333" i="6" s="1"/>
  <c r="C334" i="6"/>
  <c r="G332" i="6" l="1"/>
  <c r="G333" i="6" s="1"/>
  <c r="E334" i="6"/>
  <c r="F334" i="6" s="1"/>
  <c r="C335" i="6"/>
  <c r="G334" i="6" l="1"/>
  <c r="E335" i="6"/>
  <c r="F335" i="6" s="1"/>
  <c r="C336" i="6"/>
  <c r="G335" i="6" l="1"/>
  <c r="E336" i="6"/>
  <c r="F336" i="6" s="1"/>
  <c r="C337" i="6"/>
  <c r="G336" i="6" l="1"/>
  <c r="E337" i="6"/>
  <c r="C338" i="6"/>
  <c r="F337" i="6" l="1"/>
  <c r="AD31" i="1"/>
  <c r="E338" i="6"/>
  <c r="C339" i="6"/>
  <c r="F338" i="6" l="1"/>
  <c r="G337" i="6"/>
  <c r="AD39" i="1"/>
  <c r="AD42" i="1" s="1"/>
  <c r="E339" i="6"/>
  <c r="F339" i="6" s="1"/>
  <c r="C340" i="6"/>
  <c r="G338" i="6" l="1"/>
  <c r="G339" i="6" s="1"/>
  <c r="E340" i="6"/>
  <c r="F340" i="6" s="1"/>
  <c r="C341" i="6"/>
  <c r="G340" i="6" l="1"/>
  <c r="E341" i="6"/>
  <c r="F341" i="6" s="1"/>
  <c r="C342" i="6"/>
  <c r="G341" i="6" l="1"/>
  <c r="E342" i="6"/>
  <c r="F342" i="6" s="1"/>
  <c r="C343" i="6"/>
  <c r="G342" i="6" l="1"/>
  <c r="E343" i="6"/>
  <c r="F343" i="6" s="1"/>
  <c r="C344" i="6"/>
  <c r="G343" i="6" l="1"/>
  <c r="E344" i="6"/>
  <c r="F344" i="6" s="1"/>
  <c r="C345" i="6"/>
  <c r="G344" i="6" l="1"/>
  <c r="E345" i="6"/>
  <c r="F345" i="6" s="1"/>
  <c r="C346" i="6"/>
  <c r="G345" i="6" l="1"/>
  <c r="E346" i="6"/>
  <c r="F346" i="6" s="1"/>
  <c r="C347" i="6"/>
  <c r="G346" i="6" l="1"/>
  <c r="E347" i="6"/>
  <c r="F347" i="6" s="1"/>
  <c r="C348" i="6"/>
  <c r="G347" i="6" l="1"/>
  <c r="E348" i="6"/>
  <c r="F348" i="6" s="1"/>
  <c r="C349" i="6"/>
  <c r="G348" i="6" l="1"/>
  <c r="E349" i="6"/>
  <c r="C350" i="6"/>
  <c r="F349" i="6" l="1"/>
  <c r="AE31" i="1"/>
  <c r="E350" i="6"/>
  <c r="C351" i="6"/>
  <c r="F350" i="6" l="1"/>
  <c r="G349" i="6"/>
  <c r="AE39" i="1"/>
  <c r="AE42" i="1" s="1"/>
  <c r="E351" i="6"/>
  <c r="F351" i="6" s="1"/>
  <c r="C352" i="6"/>
  <c r="G350" i="6" l="1"/>
  <c r="E352" i="6"/>
  <c r="F352" i="6" s="1"/>
  <c r="C353" i="6"/>
  <c r="G351" i="6" l="1"/>
  <c r="G352" i="6" s="1"/>
  <c r="E353" i="6"/>
  <c r="F353" i="6" s="1"/>
  <c r="C354" i="6"/>
  <c r="G353" i="6" l="1"/>
  <c r="E354" i="6"/>
  <c r="C355" i="6"/>
  <c r="F354" i="6" l="1"/>
  <c r="E355" i="6"/>
  <c r="F355" i="6" s="1"/>
  <c r="C356" i="6"/>
  <c r="G354" i="6" l="1"/>
  <c r="E356" i="6"/>
  <c r="F356" i="6" s="1"/>
  <c r="C357" i="6"/>
  <c r="G355" i="6" l="1"/>
  <c r="G356" i="6" s="1"/>
  <c r="E357" i="6"/>
  <c r="F357" i="6" s="1"/>
  <c r="C358" i="6"/>
  <c r="G357" i="6" l="1"/>
  <c r="E358" i="6"/>
  <c r="F358" i="6" s="1"/>
  <c r="C359" i="6"/>
  <c r="G358" i="6" l="1"/>
  <c r="E359" i="6"/>
  <c r="F359" i="6" s="1"/>
  <c r="C360" i="6"/>
  <c r="G359" i="6" l="1"/>
  <c r="E360" i="6"/>
  <c r="F360" i="6" s="1"/>
  <c r="C361" i="6"/>
  <c r="E361" i="6" l="1"/>
  <c r="F361" i="6" s="1"/>
  <c r="C362" i="6"/>
  <c r="G360" i="6"/>
  <c r="C363" i="6" l="1"/>
  <c r="E362" i="6"/>
  <c r="AF31" i="1"/>
  <c r="AF39" i="1"/>
  <c r="G361" i="6"/>
  <c r="F362" i="6" l="1"/>
  <c r="C364" i="6"/>
  <c r="E363" i="6"/>
  <c r="F363" i="6" s="1"/>
  <c r="AF42" i="1"/>
  <c r="G362" i="6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C21" i="1"/>
  <c r="C24" i="1"/>
  <c r="G363" i="6" l="1"/>
  <c r="C365" i="6"/>
  <c r="E364" i="6"/>
  <c r="F364" i="6" s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C26" i="1"/>
  <c r="C25" i="1"/>
  <c r="C27" i="1"/>
  <c r="G364" i="6" l="1"/>
  <c r="C366" i="6"/>
  <c r="E365" i="6"/>
  <c r="F365" i="6" s="1"/>
  <c r="D22" i="1"/>
  <c r="C22" i="1"/>
  <c r="C28" i="1" s="1"/>
  <c r="G365" i="6" l="1"/>
  <c r="C367" i="6"/>
  <c r="E366" i="6"/>
  <c r="F366" i="6" s="1"/>
  <c r="E22" i="1"/>
  <c r="G366" i="6" l="1"/>
  <c r="C368" i="6"/>
  <c r="E367" i="6"/>
  <c r="F367" i="6" s="1"/>
  <c r="F22" i="1"/>
  <c r="G367" i="6" l="1"/>
  <c r="C369" i="6"/>
  <c r="E368" i="6"/>
  <c r="F368" i="6" s="1"/>
  <c r="G22" i="1"/>
  <c r="G368" i="6" l="1"/>
  <c r="C370" i="6"/>
  <c r="E369" i="6"/>
  <c r="F369" i="6" s="1"/>
  <c r="H22" i="1"/>
  <c r="G369" i="6" l="1"/>
  <c r="C371" i="6"/>
  <c r="E370" i="6"/>
  <c r="F370" i="6" s="1"/>
  <c r="I22" i="1"/>
  <c r="G370" i="6" l="1"/>
  <c r="C372" i="6"/>
  <c r="E371" i="6"/>
  <c r="F371" i="6" s="1"/>
  <c r="J22" i="1"/>
  <c r="G371" i="6" l="1"/>
  <c r="C373" i="6"/>
  <c r="E372" i="6"/>
  <c r="F372" i="6" s="1"/>
  <c r="K22" i="1"/>
  <c r="G372" i="6" l="1"/>
  <c r="C374" i="6"/>
  <c r="E373" i="6"/>
  <c r="L22" i="1"/>
  <c r="F373" i="6" l="1"/>
  <c r="AG39" i="1" s="1"/>
  <c r="AG31" i="1"/>
  <c r="AG42" i="1" s="1"/>
  <c r="G373" i="6"/>
  <c r="C375" i="6"/>
  <c r="E374" i="6"/>
  <c r="M22" i="1"/>
  <c r="F374" i="6" l="1"/>
  <c r="G374" i="6" s="1"/>
  <c r="C376" i="6"/>
  <c r="E375" i="6"/>
  <c r="F375" i="6" s="1"/>
  <c r="N22" i="1"/>
  <c r="G375" i="6" l="1"/>
  <c r="C377" i="6"/>
  <c r="E376" i="6"/>
  <c r="F376" i="6" s="1"/>
  <c r="G376" i="6" s="1"/>
  <c r="O22" i="1"/>
  <c r="C378" i="6" l="1"/>
  <c r="E377" i="6"/>
  <c r="F377" i="6" s="1"/>
  <c r="G377" i="6" s="1"/>
  <c r="P22" i="1"/>
  <c r="C379" i="6" l="1"/>
  <c r="E378" i="6"/>
  <c r="F378" i="6" s="1"/>
  <c r="G378" i="6" s="1"/>
  <c r="Q22" i="1"/>
  <c r="C380" i="6" l="1"/>
  <c r="E379" i="6"/>
  <c r="F379" i="6" s="1"/>
  <c r="G379" i="6" s="1"/>
  <c r="R22" i="1"/>
  <c r="C381" i="6" l="1"/>
  <c r="E380" i="6"/>
  <c r="F380" i="6" s="1"/>
  <c r="G380" i="6" s="1"/>
  <c r="S22" i="1"/>
  <c r="C382" i="6" l="1"/>
  <c r="E381" i="6"/>
  <c r="F381" i="6" s="1"/>
  <c r="G381" i="6" s="1"/>
  <c r="T22" i="1"/>
  <c r="C383" i="6" l="1"/>
  <c r="E382" i="6"/>
  <c r="F382" i="6" s="1"/>
  <c r="G382" i="6" s="1"/>
  <c r="U22" i="1"/>
  <c r="C384" i="6" l="1"/>
  <c r="E383" i="6"/>
  <c r="F383" i="6" s="1"/>
  <c r="G383" i="6" s="1"/>
  <c r="V22" i="1"/>
  <c r="C385" i="6" l="1"/>
  <c r="E384" i="6"/>
  <c r="F384" i="6" s="1"/>
  <c r="G384" i="6" s="1"/>
  <c r="W22" i="1"/>
  <c r="C386" i="6" l="1"/>
  <c r="E385" i="6"/>
  <c r="X22" i="1"/>
  <c r="F385" i="6" l="1"/>
  <c r="AH31" i="1"/>
  <c r="C387" i="6"/>
  <c r="E386" i="6"/>
  <c r="Y22" i="1"/>
  <c r="F386" i="6" l="1"/>
  <c r="AH39" i="1"/>
  <c r="AH42" i="1" s="1"/>
  <c r="G385" i="6"/>
  <c r="G386" i="6" s="1"/>
  <c r="C388" i="6"/>
  <c r="E387" i="6"/>
  <c r="F387" i="6" s="1"/>
  <c r="Z22" i="1"/>
  <c r="G387" i="6" l="1"/>
  <c r="C389" i="6"/>
  <c r="E388" i="6"/>
  <c r="F388" i="6" s="1"/>
  <c r="AA22" i="1"/>
  <c r="G388" i="6" l="1"/>
  <c r="C390" i="6"/>
  <c r="E389" i="6"/>
  <c r="F389" i="6" s="1"/>
  <c r="AB22" i="1"/>
  <c r="G389" i="6" l="1"/>
  <c r="C391" i="6"/>
  <c r="E390" i="6"/>
  <c r="F390" i="6" s="1"/>
  <c r="AC22" i="1"/>
  <c r="G390" i="6" l="1"/>
  <c r="C392" i="6"/>
  <c r="E391" i="6"/>
  <c r="F391" i="6" s="1"/>
  <c r="AD22" i="1"/>
  <c r="G391" i="6" l="1"/>
  <c r="C393" i="6"/>
  <c r="E392" i="6"/>
  <c r="F392" i="6" s="1"/>
  <c r="AF22" i="1"/>
  <c r="AE22" i="1"/>
  <c r="G392" i="6" l="1"/>
  <c r="C394" i="6"/>
  <c r="E393" i="6"/>
  <c r="F393" i="6" s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C29" i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G393" i="6" l="1"/>
  <c r="C395" i="6"/>
  <c r="E394" i="6"/>
  <c r="F394" i="6" s="1"/>
  <c r="AJ29" i="1"/>
  <c r="AN29" i="1"/>
  <c r="AG29" i="1"/>
  <c r="AK29" i="1"/>
  <c r="AO29" i="1"/>
  <c r="AH29" i="1"/>
  <c r="AL29" i="1"/>
  <c r="AP29" i="1"/>
  <c r="AI29" i="1"/>
  <c r="AM29" i="1"/>
  <c r="AH25" i="1"/>
  <c r="E29" i="1"/>
  <c r="C33" i="1"/>
  <c r="C36" i="1" s="1"/>
  <c r="C37" i="1" s="1"/>
  <c r="C38" i="1" s="1"/>
  <c r="AB29" i="1"/>
  <c r="T29" i="1"/>
  <c r="L29" i="1"/>
  <c r="AA29" i="1"/>
  <c r="S29" i="1"/>
  <c r="K29" i="1"/>
  <c r="W29" i="1"/>
  <c r="Z29" i="1"/>
  <c r="R29" i="1"/>
  <c r="J29" i="1"/>
  <c r="D29" i="1"/>
  <c r="Y29" i="1"/>
  <c r="Q29" i="1"/>
  <c r="I29" i="1"/>
  <c r="AF29" i="1"/>
  <c r="X29" i="1"/>
  <c r="P29" i="1"/>
  <c r="H29" i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E29" i="1"/>
  <c r="O29" i="1"/>
  <c r="G29" i="1"/>
  <c r="AD29" i="1"/>
  <c r="V29" i="1"/>
  <c r="N29" i="1"/>
  <c r="F29" i="1"/>
  <c r="AC29" i="1"/>
  <c r="U29" i="1"/>
  <c r="M29" i="1"/>
  <c r="G394" i="6" l="1"/>
  <c r="C396" i="6"/>
  <c r="E395" i="6"/>
  <c r="F395" i="6" s="1"/>
  <c r="AG28" i="1"/>
  <c r="AG33" i="1" s="1"/>
  <c r="AG36" i="1" s="1"/>
  <c r="AG37" i="1" s="1"/>
  <c r="AG38" i="1" s="1"/>
  <c r="AG43" i="1" s="1"/>
  <c r="AI25" i="1"/>
  <c r="AH28" i="1"/>
  <c r="AH33" i="1" s="1"/>
  <c r="AH36" i="1" s="1"/>
  <c r="AH37" i="1" s="1"/>
  <c r="AH38" i="1" s="1"/>
  <c r="C43" i="1"/>
  <c r="C40" i="1"/>
  <c r="C41" i="1"/>
  <c r="D28" i="1"/>
  <c r="D33" i="1" s="1"/>
  <c r="D36" i="1" s="1"/>
  <c r="D37" i="1" s="1"/>
  <c r="D38" i="1" s="1"/>
  <c r="E28" i="1"/>
  <c r="E33" i="1" s="1"/>
  <c r="E36" i="1" s="1"/>
  <c r="E37" i="1" s="1"/>
  <c r="E38" i="1" s="1"/>
  <c r="G395" i="6" l="1"/>
  <c r="C397" i="6"/>
  <c r="E396" i="6"/>
  <c r="F396" i="6" s="1"/>
  <c r="AG40" i="1"/>
  <c r="AG41" i="1"/>
  <c r="AJ25" i="1"/>
  <c r="AI28" i="1"/>
  <c r="AH43" i="1"/>
  <c r="AH41" i="1"/>
  <c r="AH40" i="1"/>
  <c r="D40" i="1"/>
  <c r="D43" i="1"/>
  <c r="D41" i="1"/>
  <c r="E41" i="1"/>
  <c r="E40" i="1"/>
  <c r="E43" i="1"/>
  <c r="F28" i="1"/>
  <c r="F33" i="1" s="1"/>
  <c r="F36" i="1" s="1"/>
  <c r="F37" i="1" s="1"/>
  <c r="F38" i="1" s="1"/>
  <c r="G396" i="6" l="1"/>
  <c r="C398" i="6"/>
  <c r="E397" i="6"/>
  <c r="AK25" i="1"/>
  <c r="AJ28" i="1"/>
  <c r="F43" i="1"/>
  <c r="F40" i="1"/>
  <c r="F41" i="1"/>
  <c r="G28" i="1"/>
  <c r="G33" i="1" s="1"/>
  <c r="G36" i="1" s="1"/>
  <c r="G37" i="1" s="1"/>
  <c r="G38" i="1" s="1"/>
  <c r="F397" i="6" l="1"/>
  <c r="AI31" i="1"/>
  <c r="C399" i="6"/>
  <c r="E398" i="6"/>
  <c r="AL25" i="1"/>
  <c r="AK28" i="1"/>
  <c r="G43" i="1"/>
  <c r="G40" i="1"/>
  <c r="G41" i="1"/>
  <c r="H28" i="1"/>
  <c r="H33" i="1" s="1"/>
  <c r="H36" i="1" s="1"/>
  <c r="H37" i="1" s="1"/>
  <c r="H38" i="1" s="1"/>
  <c r="F398" i="6" l="1"/>
  <c r="AI39" i="1"/>
  <c r="AI42" i="1" s="1"/>
  <c r="AI33" i="1"/>
  <c r="AI36" i="1" s="1"/>
  <c r="AI37" i="1" s="1"/>
  <c r="AI38" i="1" s="1"/>
  <c r="G397" i="6"/>
  <c r="G398" i="6" s="1"/>
  <c r="C400" i="6"/>
  <c r="E399" i="6"/>
  <c r="F399" i="6" s="1"/>
  <c r="AM25" i="1"/>
  <c r="AL28" i="1"/>
  <c r="H43" i="1"/>
  <c r="H41" i="1"/>
  <c r="H40" i="1"/>
  <c r="I28" i="1"/>
  <c r="I33" i="1" s="1"/>
  <c r="I36" i="1" s="1"/>
  <c r="I37" i="1" s="1"/>
  <c r="I38" i="1" s="1"/>
  <c r="G399" i="6" l="1"/>
  <c r="AI41" i="1"/>
  <c r="AI43" i="1"/>
  <c r="AI40" i="1"/>
  <c r="C401" i="6"/>
  <c r="E400" i="6"/>
  <c r="F400" i="6" s="1"/>
  <c r="G400" i="6" s="1"/>
  <c r="AN25" i="1"/>
  <c r="AM28" i="1"/>
  <c r="I43" i="1"/>
  <c r="I41" i="1"/>
  <c r="I40" i="1"/>
  <c r="J28" i="1"/>
  <c r="J33" i="1" s="1"/>
  <c r="J36" i="1" s="1"/>
  <c r="J37" i="1" s="1"/>
  <c r="J38" i="1" s="1"/>
  <c r="C402" i="6" l="1"/>
  <c r="E401" i="6"/>
  <c r="AO25" i="1"/>
  <c r="AN28" i="1"/>
  <c r="J40" i="1"/>
  <c r="J41" i="1"/>
  <c r="J43" i="1"/>
  <c r="K28" i="1"/>
  <c r="K33" i="1" s="1"/>
  <c r="K36" i="1" s="1"/>
  <c r="K37" i="1" s="1"/>
  <c r="K38" i="1" s="1"/>
  <c r="F401" i="6" l="1"/>
  <c r="C403" i="6"/>
  <c r="E402" i="6"/>
  <c r="F402" i="6" s="1"/>
  <c r="AP25" i="1"/>
  <c r="AP28" i="1" s="1"/>
  <c r="AO28" i="1"/>
  <c r="K43" i="1"/>
  <c r="K40" i="1"/>
  <c r="K41" i="1"/>
  <c r="C44" i="1" s="1"/>
  <c r="L28" i="1"/>
  <c r="L33" i="1" s="1"/>
  <c r="L36" i="1" s="1"/>
  <c r="L37" i="1" s="1"/>
  <c r="L38" i="1" s="1"/>
  <c r="G401" i="6" l="1"/>
  <c r="G402" i="6" s="1"/>
  <c r="C404" i="6"/>
  <c r="E403" i="6"/>
  <c r="F403" i="6" s="1"/>
  <c r="L43" i="1"/>
  <c r="L40" i="1"/>
  <c r="L41" i="1"/>
  <c r="M28" i="1"/>
  <c r="M33" i="1" s="1"/>
  <c r="M36" i="1" s="1"/>
  <c r="M37" i="1" s="1"/>
  <c r="M38" i="1" s="1"/>
  <c r="G403" i="6" l="1"/>
  <c r="C405" i="6"/>
  <c r="E404" i="6"/>
  <c r="F404" i="6" s="1"/>
  <c r="M43" i="1"/>
  <c r="M40" i="1"/>
  <c r="M41" i="1"/>
  <c r="N28" i="1"/>
  <c r="N33" i="1" s="1"/>
  <c r="N36" i="1" s="1"/>
  <c r="N37" i="1" s="1"/>
  <c r="N38" i="1" s="1"/>
  <c r="G404" i="6" l="1"/>
  <c r="C406" i="6"/>
  <c r="E405" i="6"/>
  <c r="F405" i="6" s="1"/>
  <c r="N43" i="1"/>
  <c r="N40" i="1"/>
  <c r="N41" i="1"/>
  <c r="O28" i="1"/>
  <c r="O33" i="1" s="1"/>
  <c r="O36" i="1" s="1"/>
  <c r="O37" i="1" s="1"/>
  <c r="O38" i="1" s="1"/>
  <c r="G405" i="6" l="1"/>
  <c r="C407" i="6"/>
  <c r="E406" i="6"/>
  <c r="F406" i="6" s="1"/>
  <c r="O41" i="1"/>
  <c r="O43" i="1"/>
  <c r="O40" i="1"/>
  <c r="P28" i="1"/>
  <c r="P33" i="1" s="1"/>
  <c r="P36" i="1" s="1"/>
  <c r="P37" i="1" s="1"/>
  <c r="P38" i="1" s="1"/>
  <c r="G406" i="6" l="1"/>
  <c r="C408" i="6"/>
  <c r="E407" i="6"/>
  <c r="F407" i="6" s="1"/>
  <c r="P43" i="1"/>
  <c r="P41" i="1"/>
  <c r="P40" i="1"/>
  <c r="Q28" i="1"/>
  <c r="Q33" i="1" s="1"/>
  <c r="Q36" i="1" s="1"/>
  <c r="Q37" i="1" s="1"/>
  <c r="Q38" i="1" s="1"/>
  <c r="G407" i="6" l="1"/>
  <c r="C409" i="6"/>
  <c r="E408" i="6"/>
  <c r="F408" i="6" s="1"/>
  <c r="Q43" i="1"/>
  <c r="Q41" i="1"/>
  <c r="Q40" i="1"/>
  <c r="R28" i="1"/>
  <c r="R33" i="1" s="1"/>
  <c r="R36" i="1" s="1"/>
  <c r="R37" i="1" s="1"/>
  <c r="R38" i="1" s="1"/>
  <c r="G408" i="6" l="1"/>
  <c r="C410" i="6"/>
  <c r="E409" i="6"/>
  <c r="R40" i="1"/>
  <c r="R41" i="1"/>
  <c r="R43" i="1"/>
  <c r="S28" i="1"/>
  <c r="S33" i="1" s="1"/>
  <c r="S36" i="1" s="1"/>
  <c r="S37" i="1" s="1"/>
  <c r="S38" i="1" s="1"/>
  <c r="F409" i="6" l="1"/>
  <c r="AJ39" i="1" s="1"/>
  <c r="AJ31" i="1"/>
  <c r="G409" i="6"/>
  <c r="C411" i="6"/>
  <c r="E410" i="6"/>
  <c r="S43" i="1"/>
  <c r="S40" i="1"/>
  <c r="S41" i="1"/>
  <c r="T28" i="1"/>
  <c r="T33" i="1" s="1"/>
  <c r="F410" i="6" l="1"/>
  <c r="G410" i="6"/>
  <c r="AJ42" i="1"/>
  <c r="AJ33" i="1"/>
  <c r="AJ36" i="1" s="1"/>
  <c r="AJ37" i="1" s="1"/>
  <c r="AJ38" i="1" s="1"/>
  <c r="C412" i="6"/>
  <c r="E411" i="6"/>
  <c r="F411" i="6" s="1"/>
  <c r="T36" i="1"/>
  <c r="T37" i="1" s="1"/>
  <c r="T38" i="1" s="1"/>
  <c r="U28" i="1"/>
  <c r="U33" i="1" s="1"/>
  <c r="U36" i="1" s="1"/>
  <c r="U37" i="1" s="1"/>
  <c r="U38" i="1" s="1"/>
  <c r="G411" i="6" l="1"/>
  <c r="AJ43" i="1"/>
  <c r="AJ41" i="1"/>
  <c r="AJ40" i="1"/>
  <c r="C413" i="6"/>
  <c r="E412" i="6"/>
  <c r="F412" i="6" s="1"/>
  <c r="T40" i="1"/>
  <c r="T41" i="1"/>
  <c r="T43" i="1"/>
  <c r="U40" i="1"/>
  <c r="U43" i="1"/>
  <c r="U41" i="1"/>
  <c r="V28" i="1"/>
  <c r="V33" i="1" s="1"/>
  <c r="V36" i="1" s="1"/>
  <c r="V37" i="1" s="1"/>
  <c r="V38" i="1" s="1"/>
  <c r="G412" i="6" l="1"/>
  <c r="C414" i="6"/>
  <c r="E413" i="6"/>
  <c r="F413" i="6" s="1"/>
  <c r="V41" i="1"/>
  <c r="V43" i="1"/>
  <c r="V40" i="1"/>
  <c r="W28" i="1"/>
  <c r="W33" i="1" s="1"/>
  <c r="W36" i="1" s="1"/>
  <c r="W37" i="1" s="1"/>
  <c r="W38" i="1" s="1"/>
  <c r="G413" i="6" l="1"/>
  <c r="C415" i="6"/>
  <c r="E414" i="6"/>
  <c r="F414" i="6" s="1"/>
  <c r="W41" i="1"/>
  <c r="W43" i="1"/>
  <c r="W40" i="1"/>
  <c r="X28" i="1"/>
  <c r="X33" i="1" s="1"/>
  <c r="X36" i="1" s="1"/>
  <c r="X37" i="1" s="1"/>
  <c r="X38" i="1" s="1"/>
  <c r="G414" i="6" l="1"/>
  <c r="C416" i="6"/>
  <c r="E415" i="6"/>
  <c r="F415" i="6" s="1"/>
  <c r="X43" i="1"/>
  <c r="X41" i="1"/>
  <c r="X40" i="1"/>
  <c r="Y28" i="1"/>
  <c r="Y33" i="1" s="1"/>
  <c r="Y36" i="1" s="1"/>
  <c r="Y37" i="1" s="1"/>
  <c r="Y38" i="1" s="1"/>
  <c r="G415" i="6" l="1"/>
  <c r="C417" i="6"/>
  <c r="E416" i="6"/>
  <c r="F416" i="6" s="1"/>
  <c r="Y43" i="1"/>
  <c r="Y41" i="1"/>
  <c r="Y40" i="1"/>
  <c r="Z28" i="1"/>
  <c r="Z33" i="1" s="1"/>
  <c r="Z36" i="1" s="1"/>
  <c r="Z37" i="1" s="1"/>
  <c r="Z38" i="1" s="1"/>
  <c r="G416" i="6" l="1"/>
  <c r="C418" i="6"/>
  <c r="E417" i="6"/>
  <c r="F417" i="6" s="1"/>
  <c r="Z41" i="1"/>
  <c r="Z40" i="1"/>
  <c r="Z43" i="1"/>
  <c r="AA28" i="1"/>
  <c r="AA33" i="1" s="1"/>
  <c r="AA36" i="1" s="1"/>
  <c r="AA37" i="1" s="1"/>
  <c r="AA38" i="1" s="1"/>
  <c r="G417" i="6" l="1"/>
  <c r="C419" i="6"/>
  <c r="E418" i="6"/>
  <c r="F418" i="6" s="1"/>
  <c r="AA41" i="1"/>
  <c r="AA40" i="1"/>
  <c r="AA43" i="1"/>
  <c r="AB28" i="1"/>
  <c r="AB33" i="1" s="1"/>
  <c r="AB36" i="1" s="1"/>
  <c r="AB37" i="1" s="1"/>
  <c r="AB38" i="1" s="1"/>
  <c r="G418" i="6" l="1"/>
  <c r="C420" i="6"/>
  <c r="E419" i="6"/>
  <c r="F419" i="6" s="1"/>
  <c r="AB43" i="1"/>
  <c r="AB40" i="1"/>
  <c r="AB41" i="1"/>
  <c r="AC28" i="1"/>
  <c r="AC33" i="1" s="1"/>
  <c r="AC36" i="1" s="1"/>
  <c r="AC37" i="1" s="1"/>
  <c r="AC38" i="1" s="1"/>
  <c r="G419" i="6" l="1"/>
  <c r="C421" i="6"/>
  <c r="E420" i="6"/>
  <c r="F420" i="6" s="1"/>
  <c r="AC41" i="1"/>
  <c r="AC43" i="1"/>
  <c r="AC40" i="1"/>
  <c r="AD28" i="1"/>
  <c r="AD33" i="1" s="1"/>
  <c r="AD36" i="1" s="1"/>
  <c r="AD37" i="1" s="1"/>
  <c r="AD38" i="1" s="1"/>
  <c r="G420" i="6" l="1"/>
  <c r="C422" i="6"/>
  <c r="E421" i="6"/>
  <c r="AD43" i="1"/>
  <c r="AD40" i="1"/>
  <c r="AD41" i="1"/>
  <c r="AF28" i="1"/>
  <c r="AF33" i="1" s="1"/>
  <c r="AF36" i="1" s="1"/>
  <c r="AF37" i="1" s="1"/>
  <c r="AF38" i="1" s="1"/>
  <c r="AE28" i="1"/>
  <c r="AE33" i="1" s="1"/>
  <c r="AE36" i="1" s="1"/>
  <c r="AE37" i="1" s="1"/>
  <c r="AE38" i="1" s="1"/>
  <c r="F421" i="6" l="1"/>
  <c r="AK39" i="1" s="1"/>
  <c r="AK31" i="1"/>
  <c r="G421" i="6"/>
  <c r="C423" i="6"/>
  <c r="E422" i="6"/>
  <c r="AE40" i="1"/>
  <c r="AE41" i="1"/>
  <c r="AE43" i="1"/>
  <c r="AF43" i="1"/>
  <c r="AF41" i="1"/>
  <c r="AF40" i="1"/>
  <c r="F422" i="6" l="1"/>
  <c r="G422" i="6"/>
  <c r="AK42" i="1"/>
  <c r="AK33" i="1"/>
  <c r="AK36" i="1" s="1"/>
  <c r="AK37" i="1" s="1"/>
  <c r="AK38" i="1" s="1"/>
  <c r="C424" i="6"/>
  <c r="E423" i="6"/>
  <c r="F423" i="6" s="1"/>
  <c r="AK40" i="1" l="1"/>
  <c r="AK43" i="1"/>
  <c r="AK41" i="1"/>
  <c r="G423" i="6"/>
  <c r="C425" i="6"/>
  <c r="E424" i="6"/>
  <c r="F424" i="6" s="1"/>
  <c r="G424" i="6" l="1"/>
  <c r="C426" i="6"/>
  <c r="E425" i="6"/>
  <c r="F425" i="6" s="1"/>
  <c r="G425" i="6" l="1"/>
  <c r="C427" i="6"/>
  <c r="E426" i="6"/>
  <c r="F426" i="6" s="1"/>
  <c r="G426" i="6" l="1"/>
  <c r="C428" i="6"/>
  <c r="E427" i="6"/>
  <c r="F427" i="6" s="1"/>
  <c r="G427" i="6" l="1"/>
  <c r="C429" i="6"/>
  <c r="E428" i="6"/>
  <c r="F428" i="6" s="1"/>
  <c r="G428" i="6" l="1"/>
  <c r="C430" i="6"/>
  <c r="E429" i="6"/>
  <c r="F429" i="6" s="1"/>
  <c r="G429" i="6" l="1"/>
  <c r="C431" i="6"/>
  <c r="E430" i="6"/>
  <c r="F430" i="6" s="1"/>
  <c r="G430" i="6" l="1"/>
  <c r="C432" i="6"/>
  <c r="E431" i="6"/>
  <c r="F431" i="6" s="1"/>
  <c r="G431" i="6" l="1"/>
  <c r="C433" i="6"/>
  <c r="E432" i="6"/>
  <c r="F432" i="6" s="1"/>
  <c r="G432" i="6" l="1"/>
  <c r="C434" i="6"/>
  <c r="E433" i="6"/>
  <c r="F433" i="6" l="1"/>
  <c r="AL39" i="1" s="1"/>
  <c r="AL31" i="1"/>
  <c r="G433" i="6"/>
  <c r="C435" i="6"/>
  <c r="E434" i="6"/>
  <c r="AL42" i="1" l="1"/>
  <c r="AL33" i="1"/>
  <c r="AL36" i="1" s="1"/>
  <c r="AL37" i="1" s="1"/>
  <c r="AL38" i="1" s="1"/>
  <c r="F434" i="6"/>
  <c r="C436" i="6"/>
  <c r="E435" i="6"/>
  <c r="F435" i="6" s="1"/>
  <c r="AL41" i="1" l="1"/>
  <c r="AL43" i="1"/>
  <c r="AL40" i="1"/>
  <c r="G434" i="6"/>
  <c r="G435" i="6" s="1"/>
  <c r="C437" i="6"/>
  <c r="E436" i="6"/>
  <c r="F436" i="6" s="1"/>
  <c r="G436" i="6" l="1"/>
  <c r="C438" i="6"/>
  <c r="E437" i="6"/>
  <c r="F437" i="6" s="1"/>
  <c r="G437" i="6" l="1"/>
  <c r="C439" i="6"/>
  <c r="E438" i="6"/>
  <c r="F438" i="6" s="1"/>
  <c r="G438" i="6" l="1"/>
  <c r="C440" i="6"/>
  <c r="E439" i="6"/>
  <c r="F439" i="6" s="1"/>
  <c r="G439" i="6" l="1"/>
  <c r="C441" i="6"/>
  <c r="E440" i="6"/>
  <c r="F440" i="6" s="1"/>
  <c r="G440" i="6" l="1"/>
  <c r="C442" i="6"/>
  <c r="E441" i="6"/>
  <c r="F441" i="6" s="1"/>
  <c r="G441" i="6" l="1"/>
  <c r="C443" i="6"/>
  <c r="E442" i="6"/>
  <c r="F442" i="6" s="1"/>
  <c r="G442" i="6" l="1"/>
  <c r="C444" i="6"/>
  <c r="E443" i="6"/>
  <c r="F443" i="6" s="1"/>
  <c r="G443" i="6" l="1"/>
  <c r="C445" i="6"/>
  <c r="E444" i="6"/>
  <c r="F444" i="6" s="1"/>
  <c r="G444" i="6" l="1"/>
  <c r="C446" i="6"/>
  <c r="E445" i="6"/>
  <c r="F445" i="6" l="1"/>
  <c r="AM39" i="1" s="1"/>
  <c r="AM31" i="1"/>
  <c r="G445" i="6"/>
  <c r="C447" i="6"/>
  <c r="E446" i="6"/>
  <c r="AM42" i="1" l="1"/>
  <c r="AM33" i="1"/>
  <c r="AM36" i="1" s="1"/>
  <c r="AM37" i="1" s="1"/>
  <c r="AM38" i="1" s="1"/>
  <c r="F446" i="6"/>
  <c r="C448" i="6"/>
  <c r="E447" i="6"/>
  <c r="F447" i="6" s="1"/>
  <c r="AM43" i="1" l="1"/>
  <c r="AM40" i="1"/>
  <c r="AM41" i="1"/>
  <c r="G446" i="6"/>
  <c r="G447" i="6" s="1"/>
  <c r="C449" i="6"/>
  <c r="E448" i="6"/>
  <c r="F448" i="6" s="1"/>
  <c r="G448" i="6" l="1"/>
  <c r="C450" i="6"/>
  <c r="E449" i="6"/>
  <c r="F449" i="6" s="1"/>
  <c r="G449" i="6" l="1"/>
  <c r="C451" i="6"/>
  <c r="E450" i="6"/>
  <c r="F450" i="6" s="1"/>
  <c r="G450" i="6" l="1"/>
  <c r="C452" i="6"/>
  <c r="E451" i="6"/>
  <c r="F451" i="6" s="1"/>
  <c r="G451" i="6" l="1"/>
  <c r="C453" i="6"/>
  <c r="E452" i="6"/>
  <c r="F452" i="6" s="1"/>
  <c r="G452" i="6" l="1"/>
  <c r="C454" i="6"/>
  <c r="E453" i="6"/>
  <c r="F453" i="6" s="1"/>
  <c r="G453" i="6" l="1"/>
  <c r="C455" i="6"/>
  <c r="E454" i="6"/>
  <c r="F454" i="6" s="1"/>
  <c r="G454" i="6" l="1"/>
  <c r="C456" i="6"/>
  <c r="E455" i="6"/>
  <c r="F455" i="6" s="1"/>
  <c r="G455" i="6" l="1"/>
  <c r="C457" i="6"/>
  <c r="E456" i="6"/>
  <c r="F456" i="6" s="1"/>
  <c r="G456" i="6" l="1"/>
  <c r="C458" i="6"/>
  <c r="E457" i="6"/>
  <c r="F457" i="6" l="1"/>
  <c r="AN39" i="1" s="1"/>
  <c r="AN31" i="1"/>
  <c r="G457" i="6"/>
  <c r="C459" i="6"/>
  <c r="E458" i="6"/>
  <c r="AN42" i="1" l="1"/>
  <c r="AN33" i="1"/>
  <c r="AN36" i="1" s="1"/>
  <c r="AN37" i="1" s="1"/>
  <c r="AN38" i="1" s="1"/>
  <c r="F458" i="6"/>
  <c r="C460" i="6"/>
  <c r="E459" i="6"/>
  <c r="F459" i="6" s="1"/>
  <c r="AN41" i="1" l="1"/>
  <c r="AN40" i="1"/>
  <c r="AN43" i="1"/>
  <c r="G458" i="6"/>
  <c r="G459" i="6" s="1"/>
  <c r="C461" i="6"/>
  <c r="E460" i="6"/>
  <c r="F460" i="6" s="1"/>
  <c r="G460" i="6" l="1"/>
  <c r="C462" i="6"/>
  <c r="E461" i="6"/>
  <c r="F461" i="6" s="1"/>
  <c r="G461" i="6" l="1"/>
  <c r="C463" i="6"/>
  <c r="E462" i="6"/>
  <c r="F462" i="6" s="1"/>
  <c r="G462" i="6" l="1"/>
  <c r="C464" i="6"/>
  <c r="E463" i="6"/>
  <c r="F463" i="6" s="1"/>
  <c r="G463" i="6" l="1"/>
  <c r="C465" i="6"/>
  <c r="E464" i="6"/>
  <c r="F464" i="6" s="1"/>
  <c r="G464" i="6" l="1"/>
  <c r="C466" i="6"/>
  <c r="E465" i="6"/>
  <c r="F465" i="6" s="1"/>
  <c r="G465" i="6" l="1"/>
  <c r="C467" i="6"/>
  <c r="E466" i="6"/>
  <c r="F466" i="6" s="1"/>
  <c r="G466" i="6" l="1"/>
  <c r="C468" i="6"/>
  <c r="E467" i="6"/>
  <c r="F467" i="6" s="1"/>
  <c r="G467" i="6" l="1"/>
  <c r="C469" i="6"/>
  <c r="E468" i="6"/>
  <c r="F468" i="6" s="1"/>
  <c r="G468" i="6" l="1"/>
  <c r="C470" i="6"/>
  <c r="E469" i="6"/>
  <c r="F469" i="6" l="1"/>
  <c r="AO39" i="1" s="1"/>
  <c r="AO31" i="1"/>
  <c r="G469" i="6"/>
  <c r="C471" i="6"/>
  <c r="E470" i="6"/>
  <c r="AO42" i="1" l="1"/>
  <c r="AO33" i="1"/>
  <c r="AO36" i="1" s="1"/>
  <c r="AO37" i="1" s="1"/>
  <c r="AO38" i="1" s="1"/>
  <c r="F470" i="6"/>
  <c r="C472" i="6"/>
  <c r="E471" i="6"/>
  <c r="F471" i="6" s="1"/>
  <c r="AO43" i="1" l="1"/>
  <c r="AO41" i="1"/>
  <c r="AO40" i="1"/>
  <c r="G470" i="6"/>
  <c r="G471" i="6" s="1"/>
  <c r="C473" i="6"/>
  <c r="E472" i="6"/>
  <c r="F472" i="6" s="1"/>
  <c r="G472" i="6" l="1"/>
  <c r="C474" i="6"/>
  <c r="E473" i="6"/>
  <c r="F473" i="6" s="1"/>
  <c r="G473" i="6" l="1"/>
  <c r="C475" i="6"/>
  <c r="E474" i="6"/>
  <c r="F474" i="6" s="1"/>
  <c r="G474" i="6" l="1"/>
  <c r="C476" i="6"/>
  <c r="E475" i="6"/>
  <c r="F475" i="6" s="1"/>
  <c r="G475" i="6" l="1"/>
  <c r="C477" i="6"/>
  <c r="E476" i="6"/>
  <c r="F476" i="6" s="1"/>
  <c r="G476" i="6" l="1"/>
  <c r="C478" i="6"/>
  <c r="E477" i="6"/>
  <c r="F477" i="6" s="1"/>
  <c r="G477" i="6" l="1"/>
  <c r="C479" i="6"/>
  <c r="E478" i="6"/>
  <c r="F478" i="6" s="1"/>
  <c r="G478" i="6" l="1"/>
  <c r="C480" i="6"/>
  <c r="E479" i="6"/>
  <c r="F479" i="6" s="1"/>
  <c r="G479" i="6" l="1"/>
  <c r="C481" i="6"/>
  <c r="E481" i="6" s="1"/>
  <c r="E480" i="6"/>
  <c r="F480" i="6" s="1"/>
  <c r="F481" i="6" l="1"/>
  <c r="AP31" i="1"/>
  <c r="G480" i="6"/>
  <c r="G481" i="6" s="1"/>
  <c r="E483" i="6"/>
  <c r="D482" i="6"/>
  <c r="AP33" i="1" l="1"/>
  <c r="AP36" i="1" s="1"/>
  <c r="AP37" i="1" s="1"/>
  <c r="AP38" i="1" s="1"/>
  <c r="F483" i="6"/>
  <c r="AP39" i="1"/>
  <c r="AP42" i="1" s="1"/>
  <c r="AP40" i="1" l="1"/>
  <c r="AP43" i="1"/>
  <c r="AP41" i="1"/>
</calcChain>
</file>

<file path=xl/sharedStrings.xml><?xml version="1.0" encoding="utf-8"?>
<sst xmlns="http://schemas.openxmlformats.org/spreadsheetml/2006/main" count="233" uniqueCount="170">
  <si>
    <t>ks</t>
  </si>
  <si>
    <t>m2</t>
  </si>
  <si>
    <t>Ekonomika:</t>
  </si>
  <si>
    <t>Eur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</si>
  <si>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</si>
  <si>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</si>
  <si>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</si>
  <si>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</si>
  <si>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</si>
  <si>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</si>
  <si>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</si>
  <si>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</si>
  <si>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</si>
  <si>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</si>
  <si>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</si>
  <si>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</si>
  <si>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</si>
  <si>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</si>
  <si>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</si>
  <si>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</si>
  <si>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</si>
  <si>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</si>
  <si>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</si>
  <si>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</si>
  <si>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</si>
  <si>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</si>
  <si>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VYSVETLIVKY:</t>
  </si>
  <si>
    <t>ba) dodávka studenej vody</t>
  </si>
  <si>
    <t>cena/rok/byt</t>
  </si>
  <si>
    <t>Eur/m2/rok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</si>
  <si>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</si>
  <si>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</si>
  <si>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</si>
  <si>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</si>
  <si>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</si>
  <si>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</si>
  <si>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</si>
  <si>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</si>
  <si>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</si>
  <si>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</si>
  <si>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</si>
  <si>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</si>
  <si>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</si>
  <si>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</si>
  <si>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</si>
  <si>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</si>
  <si>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</si>
  <si>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</si>
  <si>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</si>
  <si>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</si>
  <si>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</si>
  <si>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</si>
  <si>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</si>
  <si>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</si>
  <si>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</si>
  <si>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</si>
  <si>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</si>
  <si>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</si>
  <si>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</si>
  <si>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</si>
  <si>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</si>
  <si>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</si>
  <si>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</si>
  <si>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</si>
  <si>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</si>
  <si>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</si>
  <si>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</si>
  <si>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</si>
  <si>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</si>
  <si>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</si>
  <si>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 xml:space="preserve">min 0,5% z OC 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</si>
  <si>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</si>
  <si>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</si>
  <si>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</si>
  <si>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</si>
  <si>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</si>
  <si>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</si>
  <si>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</si>
  <si>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</si>
  <si>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</si>
  <si>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</si>
  <si>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</si>
  <si>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</si>
  <si>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</si>
  <si>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</si>
  <si>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</si>
  <si>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</si>
  <si>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</si>
  <si>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</si>
  <si>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</si>
  <si>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</si>
  <si>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</si>
  <si>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</si>
  <si>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</si>
  <si>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</si>
  <si>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</si>
  <si>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</si>
  <si>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</si>
  <si>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</si>
  <si>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</si>
  <si>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</si>
  <si>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</si>
  <si>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</si>
  <si>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</si>
  <si>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</si>
  <si>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</si>
  <si>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r>
      <t xml:space="preserve">Údaj v položke </t>
    </r>
    <r>
      <rPr>
        <b/>
        <sz val="11"/>
        <rFont val="Calibri"/>
        <family val="2"/>
        <charset val="238"/>
        <scheme val="minor"/>
      </rPr>
      <t>cz)</t>
    </r>
    <r>
      <rPr>
        <sz val="11"/>
        <rFont val="Calibri"/>
        <family val="2"/>
        <charset val="238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</si>
  <si>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</si>
  <si>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</si>
  <si>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 35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</si>
  <si>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</si>
  <si>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</si>
  <si>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</si>
  <si>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</si>
  <si>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</si>
  <si>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</si>
  <si>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</si>
  <si>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max. 10% z OC</t>
  </si>
  <si>
    <t>Počet bytov</t>
  </si>
  <si>
    <t>Celková podlahová plocha</t>
  </si>
  <si>
    <t>Priemerná podlahová plocha</t>
  </si>
  <si>
    <t>Kód účelu</t>
  </si>
  <si>
    <t>Znalecka hodnota zo znaleckého posudku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</si>
  <si>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</si>
  <si>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</si>
  <si>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</si>
  <si>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</si>
  <si>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</si>
  <si>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</si>
  <si>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</si>
  <si>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referenčná hodnota 78</t>
  </si>
  <si>
    <t>referenčná hodnota 40</t>
  </si>
  <si>
    <t>31.rok</t>
  </si>
  <si>
    <t>32.rok</t>
  </si>
  <si>
    <t>33.rok</t>
  </si>
  <si>
    <t>34.rok</t>
  </si>
  <si>
    <t>35.rok</t>
  </si>
  <si>
    <t>36.rok</t>
  </si>
  <si>
    <t>37.rok</t>
  </si>
  <si>
    <t>38.rok</t>
  </si>
  <si>
    <t>39.rok</t>
  </si>
  <si>
    <t>40.rok</t>
  </si>
  <si>
    <t>Predikovaná priemerná obsadenosť (1)</t>
  </si>
  <si>
    <t>Predpokladaná výška nájmu bez vlastnej spotreby   (2)</t>
  </si>
  <si>
    <t>Tvorba FPUO  (3)</t>
  </si>
  <si>
    <t>Poistenie BD proti živelným pohromám (4)</t>
  </si>
  <si>
    <t>Náklady na správu (5)</t>
  </si>
  <si>
    <t>Ostatné náklady prenajímateľa (% z ročného najmu) (6)</t>
  </si>
  <si>
    <t>Obstarávacia cena (OC) (7)</t>
  </si>
  <si>
    <t>Výška úveru (8)</t>
  </si>
  <si>
    <t>Vlastné prostriedky (9)</t>
  </si>
  <si>
    <t>(1) vyjadrená v intervale 0 až 1 so zaokrúhením na 2 desatinné miesta (vysvetl. 100 % = 1,         80 % = 0,8,       0 % = 0)</t>
  </si>
  <si>
    <r>
      <t xml:space="preserve">(2) predpokladaná výška nájmu bez vlastnej spotreby nájomcu, max.10% z OC na m2 (vlastná spotreba = bod c) v záložke Rozpis nákladových položiek) - </t>
    </r>
    <r>
      <rPr>
        <b/>
        <u/>
        <sz val="11"/>
        <color rgb="FFC00000"/>
        <rFont val="Calibri"/>
        <family val="2"/>
        <charset val="238"/>
        <scheme val="minor"/>
      </rPr>
      <t>musí pokryť splácanie všetkých požadovaných úverov, t.j. na obstaranie nájomných bytov, technickej vybavenosti a pozemku (v prípade, že ich žiadateľ požaduje)</t>
    </r>
  </si>
  <si>
    <t>(3) záhrňa všetky opravy a revízie (napr.: výťah, kotolňa, požiarna ochrana)</t>
  </si>
  <si>
    <r>
      <t xml:space="preserve">(7) uviesť OC </t>
    </r>
    <r>
      <rPr>
        <b/>
        <sz val="11"/>
        <color rgb="FFFF0000"/>
        <rFont val="Calibri"/>
        <family val="2"/>
        <charset val="238"/>
        <scheme val="minor"/>
      </rPr>
      <t>len pre úver na obstaranie nájomných bytov</t>
    </r>
  </si>
  <si>
    <r>
      <t xml:space="preserve">(8) uviesť sumu </t>
    </r>
    <r>
      <rPr>
        <b/>
        <sz val="11"/>
        <color rgb="FFFF0000"/>
        <rFont val="Calibri"/>
        <family val="2"/>
        <charset val="238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</si>
  <si>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(9) uviesť sumu </t>
    </r>
    <r>
      <rPr>
        <b/>
        <sz val="11"/>
        <color rgb="FFFF0000"/>
        <rFont val="Calibri"/>
        <family val="2"/>
        <charset val="238"/>
        <scheme val="minor"/>
      </rPr>
      <t>všetkých vlast. prostriedkov spolu vkladaných do projektu na obstaranie nájomných bytov, tech. vybavenosti a pozemku (v prípade, že žiadateľ naň požaduje úver)</t>
    </r>
  </si>
  <si>
    <t>(10) 2 % = akceptovateľná miera ročnej indexácie nákladov pri jednotlivých položkách</t>
  </si>
  <si>
    <t>(11) Debet Service Coverage Ratio - ukazovateľ krytia dlhovej služby; výpočet: (VH po zdanení +  výdavky, kde nedochádza k úhrade finančných prostriedkov + úroky)/(dlhová služba)</t>
  </si>
  <si>
    <t>2% p.a. (10)</t>
  </si>
  <si>
    <t>DSCR(11)</t>
  </si>
  <si>
    <t xml:space="preserve">(4) odhadovaná referenčná hodnota je 60 Eur/byt/rok - prípustná odchýlka - 30 %, t.j. min. 42 Eur/byz/rok, odchýlka smerom nahor neobmedzená </t>
  </si>
  <si>
    <t>(5) odhadovaná referenčná hodnota je 96 Eur/byt/rok prípustná odchýlka - 30 %, t.j. min. 67,20 Eur/byt/rok, odchýlka smerom nahor neobmedzená</t>
  </si>
  <si>
    <t xml:space="preserve">Vypĺňať len zelené, hruborámované polia (bunky C2 až C6, C8 až C14, C16 a C17), úverové kalkulačky a rozpis nákladových položiek. Ostatné hodnoty budú vypočítané automaticky. </t>
  </si>
  <si>
    <t>(6)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v bunke C9.</t>
  </si>
  <si>
    <t>Merná jednotka</t>
  </si>
  <si>
    <t>Údaj pri položke aa) sa musí po prepočte zhodovať s údajom  v bunke C10 v záložke Finančný plán</t>
  </si>
  <si>
    <t>Údaj pri položke ab) sa musí po prepočte zhodovať s údajom  v bunke C11 v záložke Finančný plán</t>
  </si>
  <si>
    <t>Údaj pri položke ac) sa musí po prepočte zhodovať s údajom  v bunke C12 v záložke Finančný plán</t>
  </si>
  <si>
    <t>Údaj pri položke bz) sa musí po prepočte zhodovať s údajom  v bunke C13 v záložke Finančný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</si>
</sst>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rgb="FFC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ashed">
        <color auto="1"/>
      </right>
      <top style="dotted">
        <color auto="1"/>
      </top>
      <bottom/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1">
    <xf numFmtId="0" fontId="0" fillId="0" borderId="0" xfId="0"/>
    <xf numFmtId="0" fontId="6" fillId="5" borderId="0" xfId="0" applyFont="1" applyFill="1"/>
    <xf numFmtId="1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0" xfId="0" applyBorder="1"/>
    <xf numFmtId="0" fontId="2" fillId="0" borderId="9" xfId="0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2" fontId="0" fillId="0" borderId="0" xfId="0" applyNumberFormat="1" applyProtection="1"/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0" xfId="0" applyFont="1"/>
    <xf numFmtId="0" fontId="0" fillId="0" borderId="6" xfId="0" applyBorder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2" fillId="0" borderId="17" xfId="0" applyNumberFormat="1" applyFont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8" borderId="3" xfId="0" applyNumberFormat="1" applyFill="1" applyBorder="1" applyAlignment="1">
      <alignment vertical="center"/>
    </xf>
    <xf numFmtId="164" fontId="2" fillId="9" borderId="3" xfId="0" applyNumberFormat="1" applyFont="1" applyFill="1" applyBorder="1" applyAlignment="1">
      <alignment vertical="center"/>
    </xf>
    <xf numFmtId="164" fontId="0" fillId="6" borderId="3" xfId="0" applyNumberFormat="1" applyFill="1" applyBorder="1" applyAlignment="1">
      <alignment vertical="center"/>
    </xf>
    <xf numFmtId="164" fontId="0" fillId="7" borderId="3" xfId="0" applyNumberFormat="1" applyFill="1" applyBorder="1" applyAlignment="1">
      <alignment vertical="center"/>
    </xf>
    <xf numFmtId="2" fontId="0" fillId="0" borderId="5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164" fontId="0" fillId="0" borderId="11" xfId="0" applyNumberForma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8" borderId="11" xfId="0" applyNumberFormat="1" applyFill="1" applyBorder="1" applyAlignment="1">
      <alignment vertical="center"/>
    </xf>
    <xf numFmtId="164" fontId="2" fillId="9" borderId="11" xfId="0" applyNumberFormat="1" applyFont="1" applyFill="1" applyBorder="1" applyAlignment="1">
      <alignment vertical="center"/>
    </xf>
    <xf numFmtId="164" fontId="0" fillId="6" borderId="11" xfId="0" applyNumberFormat="1" applyFill="1" applyBorder="1" applyAlignment="1">
      <alignment vertical="center"/>
    </xf>
    <xf numFmtId="164" fontId="0" fillId="7" borderId="11" xfId="0" applyNumberForma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4" fillId="10" borderId="30" xfId="0" applyFont="1" applyFill="1" applyBorder="1" applyAlignment="1" applyProtection="1">
      <alignment vertical="center"/>
      <protection locked="0"/>
    </xf>
    <xf numFmtId="0" fontId="4" fillId="10" borderId="20" xfId="0" applyFont="1" applyFill="1" applyBorder="1" applyAlignment="1" applyProtection="1">
      <alignment vertical="center"/>
      <protection locked="0"/>
    </xf>
    <xf numFmtId="4" fontId="4" fillId="10" borderId="20" xfId="0" applyNumberFormat="1" applyFont="1" applyFill="1" applyBorder="1" applyAlignment="1" applyProtection="1">
      <alignment vertical="center"/>
      <protection locked="0"/>
    </xf>
    <xf numFmtId="2" fontId="4" fillId="10" borderId="20" xfId="0" applyNumberFormat="1" applyFont="1" applyFill="1" applyBorder="1" applyAlignment="1" applyProtection="1">
      <alignment vertical="center"/>
      <protection locked="0"/>
    </xf>
    <xf numFmtId="2" fontId="4" fillId="10" borderId="20" xfId="0" applyNumberFormat="1" applyFont="1" applyFill="1" applyBorder="1" applyAlignment="1" applyProtection="1">
      <alignment horizontal="right" vertical="center"/>
      <protection locked="0"/>
    </xf>
    <xf numFmtId="4" fontId="4" fillId="10" borderId="21" xfId="0" applyNumberFormat="1" applyFont="1" applyFill="1" applyBorder="1" applyAlignment="1" applyProtection="1">
      <alignment vertical="center"/>
      <protection locked="0"/>
    </xf>
    <xf numFmtId="4" fontId="4" fillId="10" borderId="28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0" fillId="11" borderId="34" xfId="0" applyFill="1" applyBorder="1" applyAlignment="1">
      <alignment vertical="center"/>
    </xf>
    <xf numFmtId="0" fontId="14" fillId="0" borderId="19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protection locked="0"/>
    </xf>
    <xf numFmtId="0" fontId="2" fillId="12" borderId="35" xfId="0" applyFont="1" applyFill="1" applyBorder="1" applyAlignment="1">
      <alignment vertical="center"/>
    </xf>
    <xf numFmtId="164" fontId="2" fillId="12" borderId="36" xfId="0" applyNumberFormat="1" applyFont="1" applyFill="1" applyBorder="1" applyAlignment="1">
      <alignment horizontal="center" vertical="center"/>
    </xf>
    <xf numFmtId="1" fontId="0" fillId="12" borderId="37" xfId="0" applyNumberForma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" fontId="0" fillId="0" borderId="0" xfId="0" applyNumberFormat="1" applyProtection="1">
      <protection locked="0"/>
    </xf>
    <xf numFmtId="4" fontId="0" fillId="0" borderId="0" xfId="1" applyNumberFormat="1" applyFont="1"/>
    <xf numFmtId="4" fontId="0" fillId="0" borderId="0" xfId="0" applyNumberForma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39" xfId="0" applyFill="1" applyBorder="1" applyAlignment="1">
      <alignment vertical="center"/>
    </xf>
    <xf numFmtId="0" fontId="0" fillId="11" borderId="40" xfId="0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11" borderId="31" xfId="0" applyFont="1" applyFill="1" applyBorder="1" applyAlignment="1" applyProtection="1">
      <alignment horizontal="center" vertical="center"/>
      <protection locked="0"/>
    </xf>
    <xf numFmtId="0" fontId="13" fillId="11" borderId="32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/>
      <protection locked="0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9"/>
  <sheetViews>
    <sheetView tabSelected="1" topLeftCell="A28" zoomScaleNormal="100" zoomScaleSheetLayoutView="100" workbookViewId="0">
      <selection activeCell="C8" sqref="C8"/>
    </sheetView>
  </sheetViews>
  <sheetFormatPr defaultColWidth="4.5703125" defaultRowHeight="15" x14ac:dyDescent="0.25"/>
  <cols>
    <col min="1" max="1" width="54.28515625" style="40" customWidth="1"/>
    <col min="2" max="2" width="11.28515625" style="84" customWidth="1"/>
    <col min="3" max="32" width="12.5703125" style="40" customWidth="1"/>
    <col min="33" max="33" width="14" style="40" customWidth="1"/>
    <col min="34" max="34" width="13.7109375" style="40" bestFit="1" customWidth="1"/>
    <col min="35" max="48" width="12.5703125" style="40" customWidth="1"/>
    <col min="49" max="16384" width="4.5703125" style="40"/>
  </cols>
  <sheetData>
    <row r="1" spans="1:48" ht="30.75" thickBot="1" x14ac:dyDescent="0.35">
      <c r="A1" s="78" t="s">
        <v>109</v>
      </c>
      <c r="B1" s="128" t="s">
        <v>165</v>
      </c>
      <c r="C1" s="120" t="s">
        <v>104</v>
      </c>
      <c r="D1" s="154" t="s">
        <v>105</v>
      </c>
      <c r="E1" s="155"/>
      <c r="F1" s="155"/>
      <c r="G1" s="156"/>
      <c r="H1" s="134"/>
      <c r="I1" s="135"/>
      <c r="J1" s="135"/>
      <c r="K1" s="135"/>
      <c r="L1" s="135"/>
      <c r="M1" s="135"/>
      <c r="Z1"/>
      <c r="AA1"/>
      <c r="AB1"/>
      <c r="AC1"/>
      <c r="AD1"/>
      <c r="AE1"/>
      <c r="AF1"/>
      <c r="AP1"/>
      <c r="AQ1"/>
      <c r="AR1"/>
      <c r="AS1"/>
      <c r="AT1"/>
      <c r="AU1"/>
      <c r="AV1"/>
    </row>
    <row r="2" spans="1:48" ht="15" customHeight="1" x14ac:dyDescent="0.25">
      <c r="A2" s="119" t="s">
        <v>118</v>
      </c>
      <c r="B2" s="129" t="s">
        <v>0</v>
      </c>
      <c r="C2" s="121"/>
      <c r="D2" s="161"/>
      <c r="E2" s="162"/>
      <c r="F2" s="162"/>
      <c r="G2" s="163"/>
      <c r="H2" s="38"/>
      <c r="Z2"/>
      <c r="AA2"/>
      <c r="AB2"/>
      <c r="AC2"/>
      <c r="AD2"/>
      <c r="AE2"/>
      <c r="AF2"/>
      <c r="AP2"/>
      <c r="AQ2"/>
      <c r="AR2"/>
      <c r="AS2"/>
      <c r="AT2"/>
      <c r="AU2"/>
      <c r="AV2"/>
    </row>
    <row r="3" spans="1:48" ht="15" customHeight="1" thickBot="1" x14ac:dyDescent="0.3">
      <c r="A3" s="86" t="s">
        <v>119</v>
      </c>
      <c r="B3" s="112" t="s">
        <v>1</v>
      </c>
      <c r="C3" s="122"/>
      <c r="D3" s="164"/>
      <c r="E3" s="165"/>
      <c r="F3" s="165"/>
      <c r="G3" s="166"/>
      <c r="Z3"/>
      <c r="AA3"/>
      <c r="AB3"/>
      <c r="AC3"/>
      <c r="AD3"/>
      <c r="AE3"/>
      <c r="AF3"/>
      <c r="AP3"/>
      <c r="AQ3"/>
      <c r="AR3"/>
      <c r="AS3"/>
      <c r="AT3"/>
      <c r="AU3"/>
      <c r="AV3"/>
    </row>
    <row r="4" spans="1:48" ht="15" customHeight="1" x14ac:dyDescent="0.25">
      <c r="A4" s="86" t="s">
        <v>120</v>
      </c>
      <c r="B4" s="112" t="s">
        <v>1</v>
      </c>
      <c r="C4" s="123"/>
      <c r="D4" s="164"/>
      <c r="E4" s="165"/>
      <c r="F4" s="165"/>
      <c r="G4" s="166"/>
      <c r="H4" s="159" t="s">
        <v>112</v>
      </c>
      <c r="I4" s="160"/>
      <c r="J4" s="160"/>
      <c r="K4" s="160"/>
      <c r="L4" s="160"/>
      <c r="N4" s="157">
        <v>35</v>
      </c>
      <c r="P4" s="77"/>
      <c r="Q4" s="173" t="s">
        <v>115</v>
      </c>
      <c r="R4" s="173"/>
      <c r="S4" s="173"/>
      <c r="T4" s="173"/>
      <c r="U4" s="173"/>
      <c r="AE4" s="157">
        <v>35</v>
      </c>
      <c r="AG4" s="173" t="s">
        <v>115</v>
      </c>
      <c r="AH4" s="173"/>
      <c r="AI4" s="173"/>
      <c r="AJ4" s="173"/>
      <c r="AK4" s="173"/>
      <c r="AU4" s="157">
        <v>35</v>
      </c>
    </row>
    <row r="5" spans="1:48" ht="15" customHeight="1" thickBot="1" x14ac:dyDescent="0.3">
      <c r="A5" s="86" t="s">
        <v>121</v>
      </c>
      <c r="B5" s="112"/>
      <c r="C5" s="122"/>
      <c r="D5" s="164"/>
      <c r="E5" s="165"/>
      <c r="F5" s="165"/>
      <c r="G5" s="166"/>
      <c r="H5" s="159"/>
      <c r="I5" s="160"/>
      <c r="J5" s="160"/>
      <c r="K5" s="160"/>
      <c r="L5" s="160"/>
      <c r="M5" s="136" t="s">
        <v>110</v>
      </c>
      <c r="N5" s="158"/>
      <c r="Q5" s="173"/>
      <c r="R5" s="173"/>
      <c r="S5" s="173"/>
      <c r="T5" s="173"/>
      <c r="U5" s="173"/>
      <c r="AD5" s="152" t="s">
        <v>110</v>
      </c>
      <c r="AE5" s="158"/>
      <c r="AG5" s="173"/>
      <c r="AH5" s="173"/>
      <c r="AI5" s="173"/>
      <c r="AJ5" s="173"/>
      <c r="AK5" s="173"/>
      <c r="AT5" s="152" t="s">
        <v>110</v>
      </c>
      <c r="AU5" s="158"/>
    </row>
    <row r="6" spans="1:48" ht="15" customHeight="1" x14ac:dyDescent="0.3">
      <c r="A6" s="86" t="s">
        <v>122</v>
      </c>
      <c r="B6" s="112" t="s">
        <v>3</v>
      </c>
      <c r="C6" s="123"/>
      <c r="D6" s="164"/>
      <c r="E6" s="165"/>
      <c r="F6" s="165"/>
      <c r="G6" s="166"/>
      <c r="N6" s="77"/>
      <c r="Q6" s="137" t="s">
        <v>116</v>
      </c>
      <c r="R6" s="135"/>
      <c r="S6" s="135"/>
      <c r="T6" s="135"/>
      <c r="U6" s="135"/>
      <c r="AF6" s="77"/>
      <c r="AG6" s="137" t="s">
        <v>116</v>
      </c>
      <c r="AH6" s="135"/>
      <c r="AI6" s="135"/>
      <c r="AJ6" s="135"/>
      <c r="AK6" s="135"/>
      <c r="AV6" s="77"/>
    </row>
    <row r="7" spans="1:48" ht="15" customHeight="1" thickBot="1" x14ac:dyDescent="0.35">
      <c r="B7" s="40"/>
      <c r="N7" s="77"/>
      <c r="Z7" s="137"/>
      <c r="AA7" s="135"/>
      <c r="AB7" s="135"/>
      <c r="AC7" s="135"/>
      <c r="AD7" s="135"/>
      <c r="AF7" s="77"/>
      <c r="AP7" s="137"/>
      <c r="AQ7" s="135"/>
      <c r="AR7" s="135"/>
      <c r="AS7" s="135"/>
      <c r="AT7" s="135"/>
      <c r="AV7" s="77"/>
    </row>
    <row r="8" spans="1:48" ht="15" customHeight="1" x14ac:dyDescent="0.3">
      <c r="A8" s="88" t="s">
        <v>142</v>
      </c>
      <c r="B8" s="112" t="s">
        <v>25</v>
      </c>
      <c r="C8" s="122"/>
      <c r="D8" s="164" t="s">
        <v>18</v>
      </c>
      <c r="E8" s="165"/>
      <c r="F8" s="165"/>
      <c r="G8" s="166"/>
      <c r="N8" s="157"/>
      <c r="Z8" s="135"/>
      <c r="AA8" s="135"/>
      <c r="AB8" s="135"/>
      <c r="AC8" s="135"/>
      <c r="AE8" s="157">
        <f>N8</f>
        <v>0</v>
      </c>
      <c r="AP8" s="135"/>
      <c r="AQ8" s="135"/>
      <c r="AR8" s="135"/>
      <c r="AS8" s="135"/>
      <c r="AU8" s="157">
        <f>N8</f>
        <v>0</v>
      </c>
    </row>
    <row r="9" spans="1:48" ht="15" customHeight="1" thickBot="1" x14ac:dyDescent="0.3">
      <c r="A9" s="88" t="s">
        <v>143</v>
      </c>
      <c r="B9" s="112" t="s">
        <v>29</v>
      </c>
      <c r="C9" s="122"/>
      <c r="D9" s="164" t="s">
        <v>117</v>
      </c>
      <c r="E9" s="165"/>
      <c r="F9" s="165"/>
      <c r="G9" s="166"/>
      <c r="M9" s="39" t="s">
        <v>111</v>
      </c>
      <c r="N9" s="158"/>
      <c r="AC9"/>
      <c r="AD9" s="153" t="s">
        <v>111</v>
      </c>
      <c r="AE9" s="158"/>
      <c r="AT9" s="153" t="s">
        <v>111</v>
      </c>
      <c r="AU9" s="158"/>
    </row>
    <row r="10" spans="1:48" ht="15" customHeight="1" x14ac:dyDescent="0.25">
      <c r="A10" s="88" t="s">
        <v>144</v>
      </c>
      <c r="B10" s="112" t="s">
        <v>29</v>
      </c>
      <c r="C10" s="124"/>
      <c r="D10" s="164" t="s">
        <v>70</v>
      </c>
      <c r="E10" s="165"/>
      <c r="F10" s="165"/>
      <c r="G10" s="166"/>
      <c r="Z10"/>
      <c r="AA10"/>
      <c r="AB10"/>
      <c r="AC10"/>
      <c r="AD10"/>
      <c r="AE10"/>
      <c r="AF10"/>
      <c r="AP10"/>
      <c r="AQ10"/>
      <c r="AR10"/>
      <c r="AS10"/>
      <c r="AT10"/>
      <c r="AU10"/>
      <c r="AV10"/>
    </row>
    <row r="11" spans="1:48" ht="15" customHeight="1" x14ac:dyDescent="0.25">
      <c r="A11" s="88" t="s">
        <v>145</v>
      </c>
      <c r="B11" s="112" t="s">
        <v>30</v>
      </c>
      <c r="C11" s="122"/>
      <c r="D11" s="164" t="s">
        <v>131</v>
      </c>
      <c r="E11" s="165"/>
      <c r="F11" s="165"/>
      <c r="G11" s="166"/>
    </row>
    <row r="12" spans="1:48" ht="15" customHeight="1" x14ac:dyDescent="0.25">
      <c r="A12" s="88" t="s">
        <v>146</v>
      </c>
      <c r="B12" s="112" t="s">
        <v>30</v>
      </c>
      <c r="C12" s="122"/>
      <c r="D12" s="164" t="s">
        <v>130</v>
      </c>
      <c r="E12" s="165"/>
      <c r="F12" s="165"/>
      <c r="G12" s="166"/>
    </row>
    <row r="13" spans="1:48" ht="30" customHeight="1" x14ac:dyDescent="0.25">
      <c r="A13" s="88" t="s">
        <v>147</v>
      </c>
      <c r="B13" s="112" t="s">
        <v>29</v>
      </c>
      <c r="C13" s="125"/>
      <c r="D13" s="168" t="s">
        <v>58</v>
      </c>
      <c r="E13" s="169"/>
      <c r="F13" s="169"/>
      <c r="G13" s="170"/>
    </row>
    <row r="14" spans="1:48" ht="15.75" thickBot="1" x14ac:dyDescent="0.3">
      <c r="A14" s="86" t="s">
        <v>148</v>
      </c>
      <c r="B14" s="112" t="s">
        <v>3</v>
      </c>
      <c r="C14" s="126"/>
      <c r="D14" s="164"/>
      <c r="E14" s="165"/>
      <c r="F14" s="165"/>
      <c r="G14" s="166"/>
    </row>
    <row r="15" spans="1:48" ht="15.75" thickBot="1" x14ac:dyDescent="0.3">
      <c r="B15" s="40"/>
    </row>
    <row r="16" spans="1:48" ht="15.75" thickBot="1" x14ac:dyDescent="0.3">
      <c r="A16" s="86" t="s">
        <v>149</v>
      </c>
      <c r="B16" s="130" t="s">
        <v>3</v>
      </c>
      <c r="C16" s="127"/>
      <c r="D16" s="164"/>
      <c r="E16" s="165"/>
      <c r="F16" s="165"/>
      <c r="G16" s="166"/>
    </row>
    <row r="17" spans="1:42" x14ac:dyDescent="0.25">
      <c r="A17" s="86" t="s">
        <v>150</v>
      </c>
      <c r="B17" s="130" t="s">
        <v>3</v>
      </c>
      <c r="C17" s="123"/>
      <c r="D17" s="164"/>
      <c r="E17" s="165"/>
      <c r="F17" s="165"/>
      <c r="G17" s="166"/>
    </row>
    <row r="18" spans="1:42" ht="15" customHeight="1" x14ac:dyDescent="0.25">
      <c r="A18" s="42"/>
      <c r="B18" s="79"/>
      <c r="C18" s="43"/>
    </row>
    <row r="19" spans="1:42" ht="19.5" thickBot="1" x14ac:dyDescent="0.3">
      <c r="A19" s="141" t="s">
        <v>2</v>
      </c>
      <c r="B19" s="80"/>
      <c r="C19" s="76"/>
    </row>
    <row r="20" spans="1:42" x14ac:dyDescent="0.25">
      <c r="A20" s="85"/>
      <c r="B20" s="111"/>
      <c r="C20" s="97" t="s">
        <v>73</v>
      </c>
      <c r="D20" s="62" t="s">
        <v>74</v>
      </c>
      <c r="E20" s="62" t="s">
        <v>75</v>
      </c>
      <c r="F20" s="62" t="s">
        <v>76</v>
      </c>
      <c r="G20" s="62" t="s">
        <v>77</v>
      </c>
      <c r="H20" s="62" t="s">
        <v>78</v>
      </c>
      <c r="I20" s="62" t="s">
        <v>79</v>
      </c>
      <c r="J20" s="62" t="s">
        <v>80</v>
      </c>
      <c r="K20" s="62" t="s">
        <v>81</v>
      </c>
      <c r="L20" s="62" t="s">
        <v>82</v>
      </c>
      <c r="M20" s="62" t="s">
        <v>83</v>
      </c>
      <c r="N20" s="62" t="s">
        <v>84</v>
      </c>
      <c r="O20" s="62" t="s">
        <v>85</v>
      </c>
      <c r="P20" s="62" t="s">
        <v>86</v>
      </c>
      <c r="Q20" s="62" t="s">
        <v>87</v>
      </c>
      <c r="R20" s="62" t="s">
        <v>88</v>
      </c>
      <c r="S20" s="62" t="s">
        <v>89</v>
      </c>
      <c r="T20" s="62" t="s">
        <v>90</v>
      </c>
      <c r="U20" s="62" t="s">
        <v>91</v>
      </c>
      <c r="V20" s="62" t="s">
        <v>92</v>
      </c>
      <c r="W20" s="62" t="s">
        <v>93</v>
      </c>
      <c r="X20" s="62" t="s">
        <v>94</v>
      </c>
      <c r="Y20" s="62" t="s">
        <v>95</v>
      </c>
      <c r="Z20" s="62" t="s">
        <v>96</v>
      </c>
      <c r="AA20" s="62" t="s">
        <v>97</v>
      </c>
      <c r="AB20" s="62" t="s">
        <v>98</v>
      </c>
      <c r="AC20" s="62" t="s">
        <v>99</v>
      </c>
      <c r="AD20" s="62" t="s">
        <v>100</v>
      </c>
      <c r="AE20" s="62" t="s">
        <v>101</v>
      </c>
      <c r="AF20" s="63" t="s">
        <v>102</v>
      </c>
      <c r="AG20" s="63" t="s">
        <v>132</v>
      </c>
      <c r="AH20" s="63" t="s">
        <v>133</v>
      </c>
      <c r="AI20" s="63" t="s">
        <v>134</v>
      </c>
      <c r="AJ20" s="63" t="s">
        <v>135</v>
      </c>
      <c r="AK20" s="63" t="s">
        <v>136</v>
      </c>
      <c r="AL20" s="63" t="s">
        <v>137</v>
      </c>
      <c r="AM20" s="63" t="s">
        <v>138</v>
      </c>
      <c r="AN20" s="63" t="s">
        <v>139</v>
      </c>
      <c r="AO20" s="63" t="s">
        <v>140</v>
      </c>
      <c r="AP20" s="63" t="s">
        <v>141</v>
      </c>
    </row>
    <row r="21" spans="1:42" x14ac:dyDescent="0.25">
      <c r="A21" s="86" t="s">
        <v>123</v>
      </c>
      <c r="B21" s="112"/>
      <c r="C21" s="98">
        <f>SUM($C$3*$C$9)</f>
        <v>0</v>
      </c>
      <c r="D21" s="44">
        <f t="shared" ref="D21:AP21" si="0">SUM($C$3*$C$9)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4">
        <f t="shared" si="0"/>
        <v>0</v>
      </c>
      <c r="S21" s="44">
        <f t="shared" si="0"/>
        <v>0</v>
      </c>
      <c r="T21" s="44">
        <f t="shared" si="0"/>
        <v>0</v>
      </c>
      <c r="U21" s="44">
        <f t="shared" si="0"/>
        <v>0</v>
      </c>
      <c r="V21" s="44">
        <f t="shared" si="0"/>
        <v>0</v>
      </c>
      <c r="W21" s="44">
        <f t="shared" si="0"/>
        <v>0</v>
      </c>
      <c r="X21" s="44">
        <f t="shared" si="0"/>
        <v>0</v>
      </c>
      <c r="Y21" s="44">
        <f t="shared" si="0"/>
        <v>0</v>
      </c>
      <c r="Z21" s="44">
        <f t="shared" si="0"/>
        <v>0</v>
      </c>
      <c r="AA21" s="44">
        <f t="shared" si="0"/>
        <v>0</v>
      </c>
      <c r="AB21" s="44">
        <f t="shared" si="0"/>
        <v>0</v>
      </c>
      <c r="AC21" s="44">
        <f t="shared" si="0"/>
        <v>0</v>
      </c>
      <c r="AD21" s="44">
        <f t="shared" si="0"/>
        <v>0</v>
      </c>
      <c r="AE21" s="44">
        <f t="shared" si="0"/>
        <v>0</v>
      </c>
      <c r="AF21" s="64">
        <f t="shared" si="0"/>
        <v>0</v>
      </c>
      <c r="AG21" s="64">
        <f t="shared" si="0"/>
        <v>0</v>
      </c>
      <c r="AH21" s="64">
        <f t="shared" si="0"/>
        <v>0</v>
      </c>
      <c r="AI21" s="64">
        <f t="shared" si="0"/>
        <v>0</v>
      </c>
      <c r="AJ21" s="64">
        <f t="shared" si="0"/>
        <v>0</v>
      </c>
      <c r="AK21" s="64">
        <f t="shared" si="0"/>
        <v>0</v>
      </c>
      <c r="AL21" s="64">
        <f t="shared" si="0"/>
        <v>0</v>
      </c>
      <c r="AM21" s="64">
        <f t="shared" si="0"/>
        <v>0</v>
      </c>
      <c r="AN21" s="64">
        <f t="shared" si="0"/>
        <v>0</v>
      </c>
      <c r="AO21" s="64">
        <f t="shared" si="0"/>
        <v>0</v>
      </c>
      <c r="AP21" s="64">
        <f t="shared" si="0"/>
        <v>0</v>
      </c>
    </row>
    <row r="22" spans="1:42" ht="30" x14ac:dyDescent="0.25">
      <c r="A22" s="87" t="s">
        <v>124</v>
      </c>
      <c r="B22" s="113"/>
      <c r="C22" s="98">
        <f>SUM($C$8*C21)</f>
        <v>0</v>
      </c>
      <c r="D22" s="44">
        <f>SUM($C$8*D21)</f>
        <v>0</v>
      </c>
      <c r="E22" s="44">
        <f t="shared" ref="E22:AP22" si="1">SUM($C$8*E21)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4">
        <f t="shared" si="1"/>
        <v>0</v>
      </c>
      <c r="O22" s="44">
        <f t="shared" si="1"/>
        <v>0</v>
      </c>
      <c r="P22" s="44">
        <f t="shared" si="1"/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  <c r="T22" s="44">
        <f t="shared" si="1"/>
        <v>0</v>
      </c>
      <c r="U22" s="44">
        <f t="shared" si="1"/>
        <v>0</v>
      </c>
      <c r="V22" s="44">
        <f t="shared" si="1"/>
        <v>0</v>
      </c>
      <c r="W22" s="44">
        <f t="shared" si="1"/>
        <v>0</v>
      </c>
      <c r="X22" s="44">
        <f t="shared" si="1"/>
        <v>0</v>
      </c>
      <c r="Y22" s="44">
        <f t="shared" si="1"/>
        <v>0</v>
      </c>
      <c r="Z22" s="44">
        <f t="shared" si="1"/>
        <v>0</v>
      </c>
      <c r="AA22" s="44">
        <f t="shared" si="1"/>
        <v>0</v>
      </c>
      <c r="AB22" s="44">
        <f t="shared" si="1"/>
        <v>0</v>
      </c>
      <c r="AC22" s="44">
        <f t="shared" si="1"/>
        <v>0</v>
      </c>
      <c r="AD22" s="44">
        <f t="shared" si="1"/>
        <v>0</v>
      </c>
      <c r="AE22" s="44">
        <f t="shared" si="1"/>
        <v>0</v>
      </c>
      <c r="AF22" s="64">
        <f t="shared" si="1"/>
        <v>0</v>
      </c>
      <c r="AG22" s="64">
        <f t="shared" si="1"/>
        <v>0</v>
      </c>
      <c r="AH22" s="64">
        <f t="shared" si="1"/>
        <v>0</v>
      </c>
      <c r="AI22" s="64">
        <f t="shared" si="1"/>
        <v>0</v>
      </c>
      <c r="AJ22" s="64">
        <f t="shared" si="1"/>
        <v>0</v>
      </c>
      <c r="AK22" s="64">
        <f t="shared" si="1"/>
        <v>0</v>
      </c>
      <c r="AL22" s="64">
        <f t="shared" si="1"/>
        <v>0</v>
      </c>
      <c r="AM22" s="64">
        <f t="shared" si="1"/>
        <v>0</v>
      </c>
      <c r="AN22" s="64">
        <f t="shared" si="1"/>
        <v>0</v>
      </c>
      <c r="AO22" s="64">
        <f t="shared" si="1"/>
        <v>0</v>
      </c>
      <c r="AP22" s="64">
        <f t="shared" si="1"/>
        <v>0</v>
      </c>
    </row>
    <row r="23" spans="1:42" ht="9" customHeight="1" x14ac:dyDescent="0.25">
      <c r="A23" s="86"/>
      <c r="B23" s="113"/>
      <c r="C23" s="98"/>
      <c r="D23" s="44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x14ac:dyDescent="0.25">
      <c r="A24" s="88" t="s">
        <v>125</v>
      </c>
      <c r="B24" s="112" t="s">
        <v>159</v>
      </c>
      <c r="C24" s="99">
        <f>SUM(C10*C3)</f>
        <v>0</v>
      </c>
      <c r="D24" s="47">
        <f>SUM(C24*0.02+C24)</f>
        <v>0</v>
      </c>
      <c r="E24" s="47">
        <f t="shared" ref="E24:AF24" si="2">SUM(D24*0.02+D24)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  <c r="S24" s="47">
        <f t="shared" si="2"/>
        <v>0</v>
      </c>
      <c r="T24" s="47">
        <f t="shared" si="2"/>
        <v>0</v>
      </c>
      <c r="U24" s="47">
        <f t="shared" si="2"/>
        <v>0</v>
      </c>
      <c r="V24" s="47">
        <f t="shared" si="2"/>
        <v>0</v>
      </c>
      <c r="W24" s="47">
        <f t="shared" si="2"/>
        <v>0</v>
      </c>
      <c r="X24" s="47">
        <f t="shared" si="2"/>
        <v>0</v>
      </c>
      <c r="Y24" s="47">
        <f t="shared" si="2"/>
        <v>0</v>
      </c>
      <c r="Z24" s="47">
        <f t="shared" si="2"/>
        <v>0</v>
      </c>
      <c r="AA24" s="47">
        <f t="shared" si="2"/>
        <v>0</v>
      </c>
      <c r="AB24" s="47">
        <f t="shared" si="2"/>
        <v>0</v>
      </c>
      <c r="AC24" s="47">
        <f t="shared" si="2"/>
        <v>0</v>
      </c>
      <c r="AD24" s="47">
        <f t="shared" si="2"/>
        <v>0</v>
      </c>
      <c r="AE24" s="47">
        <f t="shared" si="2"/>
        <v>0</v>
      </c>
      <c r="AF24" s="65">
        <f t="shared" si="2"/>
        <v>0</v>
      </c>
      <c r="AG24" s="65">
        <f t="shared" ref="AG24:AG27" si="3">SUM(AF24*0.02+AF24)</f>
        <v>0</v>
      </c>
      <c r="AH24" s="65">
        <f t="shared" ref="AH24:AH27" si="4">SUM(AG24*0.02+AG24)</f>
        <v>0</v>
      </c>
      <c r="AI24" s="65">
        <f t="shared" ref="AI24:AI27" si="5">SUM(AH24*0.02+AH24)</f>
        <v>0</v>
      </c>
      <c r="AJ24" s="65">
        <f t="shared" ref="AJ24:AJ27" si="6">SUM(AI24*0.02+AI24)</f>
        <v>0</v>
      </c>
      <c r="AK24" s="65">
        <f t="shared" ref="AK24:AK27" si="7">SUM(AJ24*0.02+AJ24)</f>
        <v>0</v>
      </c>
      <c r="AL24" s="65">
        <f t="shared" ref="AL24:AL27" si="8">SUM(AK24*0.02+AK24)</f>
        <v>0</v>
      </c>
      <c r="AM24" s="65">
        <f t="shared" ref="AM24:AM27" si="9">SUM(AL24*0.02+AL24)</f>
        <v>0</v>
      </c>
      <c r="AN24" s="65">
        <f t="shared" ref="AN24:AN27" si="10">SUM(AM24*0.02+AM24)</f>
        <v>0</v>
      </c>
      <c r="AO24" s="65">
        <f t="shared" ref="AO24:AO27" si="11">SUM(AN24*0.02+AN24)</f>
        <v>0</v>
      </c>
      <c r="AP24" s="65">
        <f t="shared" ref="AP24:AP27" si="12">SUM(AO24*0.02+AO24)</f>
        <v>0</v>
      </c>
    </row>
    <row r="25" spans="1:42" x14ac:dyDescent="0.25">
      <c r="A25" s="88" t="s">
        <v>126</v>
      </c>
      <c r="B25" s="112" t="s">
        <v>159</v>
      </c>
      <c r="C25" s="99">
        <f>SUM(C11*C2)</f>
        <v>0</v>
      </c>
      <c r="D25" s="47">
        <f>SUM(C25*0.02+C25)</f>
        <v>0</v>
      </c>
      <c r="E25" s="47">
        <f t="shared" ref="E25:AF25" si="13">SUM(D25*0.02+D25)</f>
        <v>0</v>
      </c>
      <c r="F25" s="47">
        <f t="shared" si="13"/>
        <v>0</v>
      </c>
      <c r="G25" s="47">
        <f t="shared" si="13"/>
        <v>0</v>
      </c>
      <c r="H25" s="47">
        <f t="shared" si="13"/>
        <v>0</v>
      </c>
      <c r="I25" s="47">
        <f t="shared" si="13"/>
        <v>0</v>
      </c>
      <c r="J25" s="47">
        <f t="shared" si="13"/>
        <v>0</v>
      </c>
      <c r="K25" s="47">
        <f t="shared" si="13"/>
        <v>0</v>
      </c>
      <c r="L25" s="47">
        <f t="shared" si="13"/>
        <v>0</v>
      </c>
      <c r="M25" s="47">
        <f t="shared" si="13"/>
        <v>0</v>
      </c>
      <c r="N25" s="47">
        <f t="shared" si="13"/>
        <v>0</v>
      </c>
      <c r="O25" s="47">
        <f t="shared" si="13"/>
        <v>0</v>
      </c>
      <c r="P25" s="47">
        <f t="shared" si="13"/>
        <v>0</v>
      </c>
      <c r="Q25" s="47">
        <f t="shared" si="13"/>
        <v>0</v>
      </c>
      <c r="R25" s="47">
        <f t="shared" si="13"/>
        <v>0</v>
      </c>
      <c r="S25" s="47">
        <f t="shared" si="13"/>
        <v>0</v>
      </c>
      <c r="T25" s="47">
        <f t="shared" si="13"/>
        <v>0</v>
      </c>
      <c r="U25" s="47">
        <f t="shared" si="13"/>
        <v>0</v>
      </c>
      <c r="V25" s="47">
        <f t="shared" si="13"/>
        <v>0</v>
      </c>
      <c r="W25" s="47">
        <f t="shared" si="13"/>
        <v>0</v>
      </c>
      <c r="X25" s="47">
        <f t="shared" si="13"/>
        <v>0</v>
      </c>
      <c r="Y25" s="47">
        <f t="shared" si="13"/>
        <v>0</v>
      </c>
      <c r="Z25" s="47">
        <f t="shared" si="13"/>
        <v>0</v>
      </c>
      <c r="AA25" s="47">
        <f t="shared" si="13"/>
        <v>0</v>
      </c>
      <c r="AB25" s="47">
        <f t="shared" si="13"/>
        <v>0</v>
      </c>
      <c r="AC25" s="47">
        <f t="shared" si="13"/>
        <v>0</v>
      </c>
      <c r="AD25" s="47">
        <f t="shared" si="13"/>
        <v>0</v>
      </c>
      <c r="AE25" s="47">
        <f t="shared" si="13"/>
        <v>0</v>
      </c>
      <c r="AF25" s="65">
        <f t="shared" si="13"/>
        <v>0</v>
      </c>
      <c r="AG25" s="65">
        <f t="shared" si="3"/>
        <v>0</v>
      </c>
      <c r="AH25" s="65">
        <f t="shared" si="4"/>
        <v>0</v>
      </c>
      <c r="AI25" s="65">
        <f t="shared" si="5"/>
        <v>0</v>
      </c>
      <c r="AJ25" s="65">
        <f t="shared" si="6"/>
        <v>0</v>
      </c>
      <c r="AK25" s="65">
        <f t="shared" si="7"/>
        <v>0</v>
      </c>
      <c r="AL25" s="65">
        <f t="shared" si="8"/>
        <v>0</v>
      </c>
      <c r="AM25" s="65">
        <f t="shared" si="9"/>
        <v>0</v>
      </c>
      <c r="AN25" s="65">
        <f t="shared" si="10"/>
        <v>0</v>
      </c>
      <c r="AO25" s="65">
        <f t="shared" si="11"/>
        <v>0</v>
      </c>
      <c r="AP25" s="65">
        <f t="shared" si="12"/>
        <v>0</v>
      </c>
    </row>
    <row r="26" spans="1:42" x14ac:dyDescent="0.25">
      <c r="A26" s="88" t="s">
        <v>127</v>
      </c>
      <c r="B26" s="112" t="s">
        <v>159</v>
      </c>
      <c r="C26" s="99">
        <f>SUM(C12*C2)</f>
        <v>0</v>
      </c>
      <c r="D26" s="47">
        <f>SUM(C26*0.02+C26)</f>
        <v>0</v>
      </c>
      <c r="E26" s="47">
        <f t="shared" ref="E26:AF26" si="14">SUM(D26*0.02+D26)</f>
        <v>0</v>
      </c>
      <c r="F26" s="47">
        <f t="shared" si="14"/>
        <v>0</v>
      </c>
      <c r="G26" s="47">
        <f t="shared" si="14"/>
        <v>0</v>
      </c>
      <c r="H26" s="47">
        <f t="shared" si="14"/>
        <v>0</v>
      </c>
      <c r="I26" s="47">
        <f t="shared" si="14"/>
        <v>0</v>
      </c>
      <c r="J26" s="47">
        <f t="shared" si="14"/>
        <v>0</v>
      </c>
      <c r="K26" s="47">
        <f t="shared" si="14"/>
        <v>0</v>
      </c>
      <c r="L26" s="47">
        <f t="shared" si="14"/>
        <v>0</v>
      </c>
      <c r="M26" s="47">
        <f t="shared" si="14"/>
        <v>0</v>
      </c>
      <c r="N26" s="47">
        <f t="shared" si="14"/>
        <v>0</v>
      </c>
      <c r="O26" s="47">
        <f t="shared" si="14"/>
        <v>0</v>
      </c>
      <c r="P26" s="47">
        <f t="shared" si="14"/>
        <v>0</v>
      </c>
      <c r="Q26" s="47">
        <f t="shared" si="14"/>
        <v>0</v>
      </c>
      <c r="R26" s="47">
        <f t="shared" si="14"/>
        <v>0</v>
      </c>
      <c r="S26" s="47">
        <f t="shared" si="14"/>
        <v>0</v>
      </c>
      <c r="T26" s="47">
        <f t="shared" si="14"/>
        <v>0</v>
      </c>
      <c r="U26" s="47">
        <f t="shared" si="14"/>
        <v>0</v>
      </c>
      <c r="V26" s="47">
        <f t="shared" si="14"/>
        <v>0</v>
      </c>
      <c r="W26" s="47">
        <f t="shared" si="14"/>
        <v>0</v>
      </c>
      <c r="X26" s="47">
        <f t="shared" si="14"/>
        <v>0</v>
      </c>
      <c r="Y26" s="47">
        <f t="shared" si="14"/>
        <v>0</v>
      </c>
      <c r="Z26" s="47">
        <f t="shared" si="14"/>
        <v>0</v>
      </c>
      <c r="AA26" s="47">
        <f t="shared" si="14"/>
        <v>0</v>
      </c>
      <c r="AB26" s="47">
        <f t="shared" si="14"/>
        <v>0</v>
      </c>
      <c r="AC26" s="47">
        <f t="shared" si="14"/>
        <v>0</v>
      </c>
      <c r="AD26" s="47">
        <f t="shared" si="14"/>
        <v>0</v>
      </c>
      <c r="AE26" s="47">
        <f t="shared" si="14"/>
        <v>0</v>
      </c>
      <c r="AF26" s="65">
        <f t="shared" si="14"/>
        <v>0</v>
      </c>
      <c r="AG26" s="65">
        <f t="shared" si="3"/>
        <v>0</v>
      </c>
      <c r="AH26" s="65">
        <f t="shared" si="4"/>
        <v>0</v>
      </c>
      <c r="AI26" s="65">
        <f t="shared" si="5"/>
        <v>0</v>
      </c>
      <c r="AJ26" s="65">
        <f t="shared" si="6"/>
        <v>0</v>
      </c>
      <c r="AK26" s="65">
        <f t="shared" si="7"/>
        <v>0</v>
      </c>
      <c r="AL26" s="65">
        <f t="shared" si="8"/>
        <v>0</v>
      </c>
      <c r="AM26" s="65">
        <f t="shared" si="9"/>
        <v>0</v>
      </c>
      <c r="AN26" s="65">
        <f t="shared" si="10"/>
        <v>0</v>
      </c>
      <c r="AO26" s="65">
        <f t="shared" si="11"/>
        <v>0</v>
      </c>
      <c r="AP26" s="65">
        <f t="shared" si="12"/>
        <v>0</v>
      </c>
    </row>
    <row r="27" spans="1:42" x14ac:dyDescent="0.25">
      <c r="A27" s="88" t="s">
        <v>128</v>
      </c>
      <c r="B27" s="112" t="s">
        <v>159</v>
      </c>
      <c r="C27" s="100">
        <f>SUM(C13*C3)</f>
        <v>0</v>
      </c>
      <c r="D27" s="47">
        <f>SUM(C27*0.02+C27)</f>
        <v>0</v>
      </c>
      <c r="E27" s="47">
        <f t="shared" ref="E27:AF27" si="15">SUM(D27*0.02+D27)</f>
        <v>0</v>
      </c>
      <c r="F27" s="47">
        <f t="shared" si="15"/>
        <v>0</v>
      </c>
      <c r="G27" s="47">
        <f t="shared" si="15"/>
        <v>0</v>
      </c>
      <c r="H27" s="47">
        <f t="shared" si="15"/>
        <v>0</v>
      </c>
      <c r="I27" s="47">
        <f t="shared" si="15"/>
        <v>0</v>
      </c>
      <c r="J27" s="47">
        <f t="shared" si="15"/>
        <v>0</v>
      </c>
      <c r="K27" s="47">
        <f t="shared" si="15"/>
        <v>0</v>
      </c>
      <c r="L27" s="47">
        <f t="shared" si="15"/>
        <v>0</v>
      </c>
      <c r="M27" s="47">
        <f t="shared" si="15"/>
        <v>0</v>
      </c>
      <c r="N27" s="47">
        <f t="shared" si="15"/>
        <v>0</v>
      </c>
      <c r="O27" s="47">
        <f t="shared" si="15"/>
        <v>0</v>
      </c>
      <c r="P27" s="47">
        <f t="shared" si="15"/>
        <v>0</v>
      </c>
      <c r="Q27" s="47">
        <f t="shared" si="15"/>
        <v>0</v>
      </c>
      <c r="R27" s="47">
        <f t="shared" si="15"/>
        <v>0</v>
      </c>
      <c r="S27" s="47">
        <f t="shared" si="15"/>
        <v>0</v>
      </c>
      <c r="T27" s="47">
        <f t="shared" si="15"/>
        <v>0</v>
      </c>
      <c r="U27" s="47">
        <f t="shared" si="15"/>
        <v>0</v>
      </c>
      <c r="V27" s="47">
        <f t="shared" si="15"/>
        <v>0</v>
      </c>
      <c r="W27" s="47">
        <f t="shared" si="15"/>
        <v>0</v>
      </c>
      <c r="X27" s="47">
        <f t="shared" si="15"/>
        <v>0</v>
      </c>
      <c r="Y27" s="47">
        <f t="shared" si="15"/>
        <v>0</v>
      </c>
      <c r="Z27" s="47">
        <f t="shared" si="15"/>
        <v>0</v>
      </c>
      <c r="AA27" s="47">
        <f t="shared" si="15"/>
        <v>0</v>
      </c>
      <c r="AB27" s="47">
        <f t="shared" si="15"/>
        <v>0</v>
      </c>
      <c r="AC27" s="47">
        <f t="shared" si="15"/>
        <v>0</v>
      </c>
      <c r="AD27" s="47">
        <f t="shared" si="15"/>
        <v>0</v>
      </c>
      <c r="AE27" s="47">
        <f t="shared" si="15"/>
        <v>0</v>
      </c>
      <c r="AF27" s="65">
        <f t="shared" si="15"/>
        <v>0</v>
      </c>
      <c r="AG27" s="65">
        <f t="shared" si="3"/>
        <v>0</v>
      </c>
      <c r="AH27" s="65">
        <f t="shared" si="4"/>
        <v>0</v>
      </c>
      <c r="AI27" s="65">
        <f t="shared" si="5"/>
        <v>0</v>
      </c>
      <c r="AJ27" s="65">
        <f t="shared" si="6"/>
        <v>0</v>
      </c>
      <c r="AK27" s="65">
        <f t="shared" si="7"/>
        <v>0</v>
      </c>
      <c r="AL27" s="65">
        <f t="shared" si="8"/>
        <v>0</v>
      </c>
      <c r="AM27" s="65">
        <f t="shared" si="9"/>
        <v>0</v>
      </c>
      <c r="AN27" s="65">
        <f t="shared" si="10"/>
        <v>0</v>
      </c>
      <c r="AO27" s="65">
        <f t="shared" si="11"/>
        <v>0</v>
      </c>
      <c r="AP27" s="65">
        <f t="shared" si="12"/>
        <v>0</v>
      </c>
    </row>
    <row r="28" spans="1:42" x14ac:dyDescent="0.25">
      <c r="A28" s="86" t="s">
        <v>129</v>
      </c>
      <c r="B28" s="112"/>
      <c r="C28" s="98">
        <f>SUM(C22,-C24,-C25,-C26,-C27)</f>
        <v>0</v>
      </c>
      <c r="D28" s="44">
        <f t="shared" ref="D28:AP28" si="16">SUM(D22,-D24,-D25,-D26,-D27)</f>
        <v>0</v>
      </c>
      <c r="E28" s="44">
        <f t="shared" si="16"/>
        <v>0</v>
      </c>
      <c r="F28" s="44">
        <f t="shared" si="16"/>
        <v>0</v>
      </c>
      <c r="G28" s="44">
        <f t="shared" si="16"/>
        <v>0</v>
      </c>
      <c r="H28" s="44">
        <f t="shared" si="16"/>
        <v>0</v>
      </c>
      <c r="I28" s="44">
        <f t="shared" si="16"/>
        <v>0</v>
      </c>
      <c r="J28" s="44">
        <f t="shared" si="16"/>
        <v>0</v>
      </c>
      <c r="K28" s="44">
        <f t="shared" si="16"/>
        <v>0</v>
      </c>
      <c r="L28" s="44">
        <f t="shared" si="16"/>
        <v>0</v>
      </c>
      <c r="M28" s="44">
        <f t="shared" si="16"/>
        <v>0</v>
      </c>
      <c r="N28" s="44">
        <f t="shared" si="16"/>
        <v>0</v>
      </c>
      <c r="O28" s="44">
        <f t="shared" si="16"/>
        <v>0</v>
      </c>
      <c r="P28" s="44">
        <f t="shared" si="16"/>
        <v>0</v>
      </c>
      <c r="Q28" s="44">
        <f t="shared" si="16"/>
        <v>0</v>
      </c>
      <c r="R28" s="44">
        <f t="shared" si="16"/>
        <v>0</v>
      </c>
      <c r="S28" s="44">
        <f t="shared" si="16"/>
        <v>0</v>
      </c>
      <c r="T28" s="44">
        <f t="shared" si="16"/>
        <v>0</v>
      </c>
      <c r="U28" s="44">
        <f t="shared" si="16"/>
        <v>0</v>
      </c>
      <c r="V28" s="44">
        <f t="shared" si="16"/>
        <v>0</v>
      </c>
      <c r="W28" s="44">
        <f t="shared" si="16"/>
        <v>0</v>
      </c>
      <c r="X28" s="44">
        <f t="shared" si="16"/>
        <v>0</v>
      </c>
      <c r="Y28" s="44">
        <f t="shared" si="16"/>
        <v>0</v>
      </c>
      <c r="Z28" s="44">
        <f t="shared" si="16"/>
        <v>0</v>
      </c>
      <c r="AA28" s="44">
        <f t="shared" si="16"/>
        <v>0</v>
      </c>
      <c r="AB28" s="44">
        <f t="shared" si="16"/>
        <v>0</v>
      </c>
      <c r="AC28" s="44">
        <f t="shared" si="16"/>
        <v>0</v>
      </c>
      <c r="AD28" s="44">
        <f t="shared" si="16"/>
        <v>0</v>
      </c>
      <c r="AE28" s="44">
        <f t="shared" si="16"/>
        <v>0</v>
      </c>
      <c r="AF28" s="64">
        <f t="shared" si="16"/>
        <v>0</v>
      </c>
      <c r="AG28" s="64">
        <f t="shared" si="16"/>
        <v>0</v>
      </c>
      <c r="AH28" s="64">
        <f t="shared" si="16"/>
        <v>0</v>
      </c>
      <c r="AI28" s="64">
        <f t="shared" si="16"/>
        <v>0</v>
      </c>
      <c r="AJ28" s="64">
        <f t="shared" si="16"/>
        <v>0</v>
      </c>
      <c r="AK28" s="64">
        <f t="shared" si="16"/>
        <v>0</v>
      </c>
      <c r="AL28" s="64">
        <f t="shared" si="16"/>
        <v>0</v>
      </c>
      <c r="AM28" s="64">
        <f t="shared" si="16"/>
        <v>0</v>
      </c>
      <c r="AN28" s="64">
        <f t="shared" si="16"/>
        <v>0</v>
      </c>
      <c r="AO28" s="64">
        <f t="shared" si="16"/>
        <v>0</v>
      </c>
      <c r="AP28" s="64">
        <f t="shared" si="16"/>
        <v>0</v>
      </c>
    </row>
    <row r="29" spans="1:42" x14ac:dyDescent="0.25">
      <c r="A29" s="86" t="s">
        <v>60</v>
      </c>
      <c r="B29" s="112">
        <v>40</v>
      </c>
      <c r="C29" s="99">
        <f>SUM(C14/B29)</f>
        <v>0</v>
      </c>
      <c r="D29" s="46">
        <f>SUM($C$29)</f>
        <v>0</v>
      </c>
      <c r="E29" s="46">
        <f t="shared" ref="E29:AP29" si="17">SUM($C$29)</f>
        <v>0</v>
      </c>
      <c r="F29" s="46">
        <f t="shared" si="17"/>
        <v>0</v>
      </c>
      <c r="G29" s="46">
        <f t="shared" si="17"/>
        <v>0</v>
      </c>
      <c r="H29" s="46">
        <f t="shared" si="17"/>
        <v>0</v>
      </c>
      <c r="I29" s="46">
        <f t="shared" si="17"/>
        <v>0</v>
      </c>
      <c r="J29" s="46">
        <f t="shared" si="17"/>
        <v>0</v>
      </c>
      <c r="K29" s="46">
        <f t="shared" si="17"/>
        <v>0</v>
      </c>
      <c r="L29" s="46">
        <f t="shared" si="17"/>
        <v>0</v>
      </c>
      <c r="M29" s="46">
        <f t="shared" si="17"/>
        <v>0</v>
      </c>
      <c r="N29" s="46">
        <f t="shared" si="17"/>
        <v>0</v>
      </c>
      <c r="O29" s="46">
        <f t="shared" si="17"/>
        <v>0</v>
      </c>
      <c r="P29" s="46">
        <f t="shared" si="17"/>
        <v>0</v>
      </c>
      <c r="Q29" s="46">
        <f t="shared" si="17"/>
        <v>0</v>
      </c>
      <c r="R29" s="46">
        <f t="shared" si="17"/>
        <v>0</v>
      </c>
      <c r="S29" s="46">
        <f t="shared" si="17"/>
        <v>0</v>
      </c>
      <c r="T29" s="46">
        <f t="shared" si="17"/>
        <v>0</v>
      </c>
      <c r="U29" s="46">
        <f t="shared" si="17"/>
        <v>0</v>
      </c>
      <c r="V29" s="46">
        <f t="shared" si="17"/>
        <v>0</v>
      </c>
      <c r="W29" s="46">
        <f t="shared" si="17"/>
        <v>0</v>
      </c>
      <c r="X29" s="46">
        <f t="shared" si="17"/>
        <v>0</v>
      </c>
      <c r="Y29" s="46">
        <f t="shared" si="17"/>
        <v>0</v>
      </c>
      <c r="Z29" s="46">
        <f t="shared" si="17"/>
        <v>0</v>
      </c>
      <c r="AA29" s="46">
        <f t="shared" si="17"/>
        <v>0</v>
      </c>
      <c r="AB29" s="46">
        <f t="shared" si="17"/>
        <v>0</v>
      </c>
      <c r="AC29" s="46">
        <f t="shared" si="17"/>
        <v>0</v>
      </c>
      <c r="AD29" s="46">
        <f t="shared" si="17"/>
        <v>0</v>
      </c>
      <c r="AE29" s="46">
        <f t="shared" si="17"/>
        <v>0</v>
      </c>
      <c r="AF29" s="66">
        <f t="shared" si="17"/>
        <v>0</v>
      </c>
      <c r="AG29" s="66">
        <f t="shared" si="17"/>
        <v>0</v>
      </c>
      <c r="AH29" s="66">
        <f t="shared" si="17"/>
        <v>0</v>
      </c>
      <c r="AI29" s="66">
        <f t="shared" si="17"/>
        <v>0</v>
      </c>
      <c r="AJ29" s="66">
        <f t="shared" si="17"/>
        <v>0</v>
      </c>
      <c r="AK29" s="66">
        <f t="shared" si="17"/>
        <v>0</v>
      </c>
      <c r="AL29" s="66">
        <f t="shared" si="17"/>
        <v>0</v>
      </c>
      <c r="AM29" s="66">
        <f t="shared" si="17"/>
        <v>0</v>
      </c>
      <c r="AN29" s="66">
        <f t="shared" si="17"/>
        <v>0</v>
      </c>
      <c r="AO29" s="66">
        <f t="shared" si="17"/>
        <v>0</v>
      </c>
      <c r="AP29" s="66">
        <f t="shared" si="17"/>
        <v>0</v>
      </c>
    </row>
    <row r="30" spans="1:42" ht="9" customHeight="1" x14ac:dyDescent="0.25">
      <c r="A30" s="86"/>
      <c r="B30" s="112"/>
      <c r="C30" s="4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s="50" customFormat="1" x14ac:dyDescent="0.25">
      <c r="A31" s="89" t="s">
        <v>72</v>
      </c>
      <c r="B31" s="114"/>
      <c r="C31" s="101">
        <f>(SUM('Úverová kalkulačka NB'!E2:E13)*-1)+(SUM('Úverová kalkulačka TV'!E2:E13)*-1)+(SUM('Úverová kalkulačka POZEMOK'!E2:E13)*-1)</f>
        <v>0</v>
      </c>
      <c r="D31" s="48">
        <f>(SUM('Úverová kalkulačka NB'!E14:E25)*-1)+(SUM('Úverová kalkulačka TV'!E14:E25)*-1)+(SUM('Úverová kalkulačka POZEMOK'!E14:E25)*-1)</f>
        <v>0</v>
      </c>
      <c r="E31" s="49">
        <f>(SUM('Úverová kalkulačka NB'!E26:E37)*-1)+(SUM('Úverová kalkulačka TV'!E26:E37)*-1)+(SUM('Úverová kalkulačka POZEMOK'!E26:E37)*-1)</f>
        <v>0</v>
      </c>
      <c r="F31" s="49">
        <f>(SUM('Úverová kalkulačka NB'!E38:E49)*-1)+(SUM('Úverová kalkulačka TV'!E38:E49)*-1)+(SUM('Úverová kalkulačka POZEMOK'!E38:E49)*-1)</f>
        <v>0</v>
      </c>
      <c r="G31" s="49">
        <f>(SUM('Úverová kalkulačka NB'!E50:E61)*-1)+(SUM('Úverová kalkulačka TV'!E50:E61)*-1)+(SUM('Úverová kalkulačka POZEMOK'!E50:E61)*-1)</f>
        <v>0</v>
      </c>
      <c r="H31" s="49">
        <f>(SUM('Úverová kalkulačka NB'!E62:E73)*-1)+(SUM('Úverová kalkulačka TV'!E62:E73)*-1)+(SUM('Úverová kalkulačka POZEMOK'!E62:E73)*-1)</f>
        <v>0</v>
      </c>
      <c r="I31" s="49">
        <f>(SUM('Úverová kalkulačka NB'!E74:E85)*-1)+(SUM('Úverová kalkulačka TV'!E74:E85)*-1)+(SUM('Úverová kalkulačka POZEMOK'!E74:E85)*-1)</f>
        <v>0</v>
      </c>
      <c r="J31" s="49">
        <f>(SUM('Úverová kalkulačka NB'!E86:E97)*-1)+(SUM('Úverová kalkulačka TV'!E86:E97)*-1)+(SUM('Úverová kalkulačka POZEMOK'!E86:E97)*-1)</f>
        <v>0</v>
      </c>
      <c r="K31" s="49">
        <f>(SUM('Úverová kalkulačka NB'!E98:E109)*-1)+(SUM('Úverová kalkulačka TV'!E98:E109)*-1)+(SUM('Úverová kalkulačka POZEMOK'!E98:E109)*-1)</f>
        <v>0</v>
      </c>
      <c r="L31" s="49">
        <f>(SUM('Úverová kalkulačka NB'!E110:E121)*-1)+(SUM('Úverová kalkulačka TV'!E110:E121)*-1)+(SUM('Úverová kalkulačka POZEMOK'!E110:E121)*-1)</f>
        <v>0</v>
      </c>
      <c r="M31" s="49">
        <f>(SUM('Úverová kalkulačka NB'!E122:E133)*-1)+(SUM('Úverová kalkulačka TV'!E122:E133)*-1)+(SUM('Úverová kalkulačka POZEMOK'!E122:E133)*-1)</f>
        <v>0</v>
      </c>
      <c r="N31" s="49">
        <f>(SUM('Úverová kalkulačka NB'!E134:E145)*-1)+(SUM('Úverová kalkulačka TV'!E134:E145)*-1)+(SUM('Úverová kalkulačka POZEMOK'!E134:E145)*-1)</f>
        <v>0</v>
      </c>
      <c r="O31" s="49">
        <f>(SUM('Úverová kalkulačka NB'!E146:E157)*-1)+(SUM('Úverová kalkulačka TV'!E146:E157)*-1)+(SUM('Úverová kalkulačka POZEMOK'!E146:E157)*-1)</f>
        <v>0</v>
      </c>
      <c r="P31" s="49">
        <f>(SUM('Úverová kalkulačka NB'!E158:E169)*-1)+(SUM('Úverová kalkulačka TV'!E158:E169)*-1)+(SUM('Úverová kalkulačka POZEMOK'!E158:E169)*-1)</f>
        <v>0</v>
      </c>
      <c r="Q31" s="49">
        <f>(SUM('Úverová kalkulačka NB'!E170:E181)*-1)+(SUM('Úverová kalkulačka TV'!E170:E181)*-1)+(SUM('Úverová kalkulačka POZEMOK'!E170:E181)*-1)</f>
        <v>0</v>
      </c>
      <c r="R31" s="49">
        <f>(SUM('Úverová kalkulačka NB'!E182:E193)*-1)+(SUM('Úverová kalkulačka TV'!E182:E193)*-1)+(SUM('Úverová kalkulačka POZEMOK'!E182:E193)*-1)</f>
        <v>0</v>
      </c>
      <c r="S31" s="49">
        <f>(SUM('Úverová kalkulačka NB'!E194:E205)*-1)+(SUM('Úverová kalkulačka TV'!E194:E205)*-1)+(SUM('Úverová kalkulačka POZEMOK'!E194:E205)*-1)</f>
        <v>0</v>
      </c>
      <c r="T31" s="49">
        <f>(SUM('Úverová kalkulačka NB'!E206:E217)*-1)+(SUM('Úverová kalkulačka TV'!E206:E217)*-1)+(SUM('Úverová kalkulačka POZEMOK'!E206:E217)*-1)</f>
        <v>0</v>
      </c>
      <c r="U31" s="49">
        <f>(SUM('Úverová kalkulačka NB'!E218:E229)*-1)+(SUM('Úverová kalkulačka TV'!E218:E229)*-1)+(SUM('Úverová kalkulačka POZEMOK'!E218:E229)*-1)</f>
        <v>0</v>
      </c>
      <c r="V31" s="49">
        <f>(SUM('Úverová kalkulačka NB'!E230:E241)*-1)+(SUM('Úverová kalkulačka TV'!E230:E241)*-1)+(SUM('Úverová kalkulačka POZEMOK'!E230:E241)*-1)</f>
        <v>0</v>
      </c>
      <c r="W31" s="49">
        <f>(SUM('Úverová kalkulačka NB'!E242:E253)*-1)+(SUM('Úverová kalkulačka TV'!E242:E253)*-1)+(SUM('Úverová kalkulačka POZEMOK'!E242:E253)*-1)</f>
        <v>0</v>
      </c>
      <c r="X31" s="49">
        <f>(SUM('Úverová kalkulačka NB'!E254:E265)*-1)+(SUM('Úverová kalkulačka TV'!E254:E265)*-1)+(SUM('Úverová kalkulačka POZEMOK'!E254:E265)*-1)</f>
        <v>0</v>
      </c>
      <c r="Y31" s="49">
        <f>(SUM('Úverová kalkulačka NB'!E266:E277)*-1)+(SUM('Úverová kalkulačka TV'!E266:E277)*-1)+(SUM('Úverová kalkulačka POZEMOK'!E266:E277)*-1)</f>
        <v>0</v>
      </c>
      <c r="Z31" s="49">
        <f>(SUM('Úverová kalkulačka NB'!E278:E289)*-1)+(SUM('Úverová kalkulačka TV'!E278:E289)*-1)+(SUM('Úverová kalkulačka POZEMOK'!E278:E289)*-1)</f>
        <v>0</v>
      </c>
      <c r="AA31" s="49">
        <f>(SUM('Úverová kalkulačka NB'!E290:E301)*-1)+(SUM('Úverová kalkulačka TV'!E290:E301)*-1)+(SUM('Úverová kalkulačka POZEMOK'!E290:E301)*-1)</f>
        <v>0</v>
      </c>
      <c r="AB31" s="49">
        <f>(SUM('Úverová kalkulačka NB'!E302:E313)*-1)+(SUM('Úverová kalkulačka TV'!E302:E313)*-1)+(SUM('Úverová kalkulačka POZEMOK'!E302:E313)*-1)</f>
        <v>0</v>
      </c>
      <c r="AC31" s="49">
        <f>(SUM('Úverová kalkulačka NB'!E314:E325)*-1)+(SUM('Úverová kalkulačka TV'!E314:E325)*-1)+(SUM('Úverová kalkulačka POZEMOK'!E314:E325)*-1)</f>
        <v>0</v>
      </c>
      <c r="AD31" s="49">
        <f>(SUM('Úverová kalkulačka NB'!E326:E337)*-1)+(SUM('Úverová kalkulačka TV'!E326:E337)*-1)+(SUM('Úverová kalkulačka POZEMOK'!E326:E337)*-1)</f>
        <v>0</v>
      </c>
      <c r="AE31" s="49">
        <f>(SUM('Úverová kalkulačka NB'!E338:E349)*-1)+(SUM('Úverová kalkulačka TV'!E338:E349)*-1)+(SUM('Úverová kalkulačka POZEMOK'!E338:E349)*-1)</f>
        <v>0</v>
      </c>
      <c r="AF31" s="67">
        <f>(SUM('Úverová kalkulačka NB'!E350:E361)*-1)+(SUM('Úverová kalkulačka TV'!E350:E361)*-1)+(SUM('Úverová kalkulačka POZEMOK'!E350:E361)*-1)</f>
        <v>0</v>
      </c>
      <c r="AG31" s="67">
        <f>(SUM('Úverová kalkulačka NB'!E362:E373)*-1)+(SUM('Úverová kalkulačka TV'!E350:E361)*-1)+(SUM('Úverová kalkulačka POZEMOK'!E350:E361)*-1)</f>
        <v>0</v>
      </c>
      <c r="AH31" s="67">
        <f>(SUM('Úverová kalkulačka NB'!E374:E385)*-1)+(SUM('Úverová kalkulačka TV'!E350:E361)*-1)+(SUM('Úverová kalkulačka POZEMOK'!E350:E361)*-1)</f>
        <v>0</v>
      </c>
      <c r="AI31" s="67">
        <f>(SUM('Úverová kalkulačka NB'!E386:E397)*-1)+(SUM('Úverová kalkulačka TV'!E350:E361)*-1)+(SUM('Úverová kalkulačka POZEMOK'!E350:E361)*-1)</f>
        <v>0</v>
      </c>
      <c r="AJ31" s="67">
        <f>(SUM('Úverová kalkulačka NB'!E398:E409)*-1)+(SUM('Úverová kalkulačka TV'!E350:E361)*-1)+(SUM('Úverová kalkulačka POZEMOK'!E350:E361)*-1)</f>
        <v>0</v>
      </c>
      <c r="AK31" s="67">
        <f>(SUM('Úverová kalkulačka NB'!E410:E421)*-1)+(SUM('Úverová kalkulačka TV'!E350:E361)*-1)+(SUM('Úverová kalkulačka POZEMOK'!E350:E361)*-1)</f>
        <v>0</v>
      </c>
      <c r="AL31" s="67">
        <f>(SUM('Úverová kalkulačka NB'!E422:E433)*-1)+(SUM('Úverová kalkulačka TV'!E350:E361)*-1)+(SUM('Úverová kalkulačka POZEMOK'!E350:E361)*-1)</f>
        <v>0</v>
      </c>
      <c r="AM31" s="67">
        <f>(SUM('Úverová kalkulačka NB'!E434:E445)*-1)+(SUM('Úverová kalkulačka TV'!E350:E361)*-1)+(SUM('Úverová kalkulačka POZEMOK'!E350:E361)*-1)</f>
        <v>0</v>
      </c>
      <c r="AN31" s="67">
        <f>(SUM('Úverová kalkulačka NB'!E446:E457)*-1)+(SUM('Úverová kalkulačka TV'!E350:E361)*-1)+(SUM('Úverová kalkulačka POZEMOK'!E350:E361)*-1)</f>
        <v>0</v>
      </c>
      <c r="AO31" s="67">
        <f>(SUM('Úverová kalkulačka NB'!E458:E469)*-1)+(SUM('Úverová kalkulačka TV'!E350:E361)*-1)+(SUM('Úverová kalkulačka POZEMOK'!E350:E361)*-1)</f>
        <v>0</v>
      </c>
      <c r="AP31" s="67">
        <f>(SUM('Úverová kalkulačka NB'!E470:E481)*-1)+(SUM('Úverová kalkulačka TV'!E350:E361)*-1)+(SUM('Úverová kalkulačka POZEMOK'!E350:E361)*-1)</f>
        <v>0</v>
      </c>
    </row>
    <row r="32" spans="1:42" ht="9" customHeight="1" x14ac:dyDescent="0.25">
      <c r="A32" s="90"/>
      <c r="B32" s="112"/>
      <c r="C32" s="102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8" x14ac:dyDescent="0.25">
      <c r="A33" s="91" t="s">
        <v>61</v>
      </c>
      <c r="B33" s="115"/>
      <c r="C33" s="103">
        <f>SUM(C28-C29-C31)</f>
        <v>0</v>
      </c>
      <c r="D33" s="51">
        <f t="shared" ref="D33:AP33" si="18">SUM(D28-D29-D31)</f>
        <v>0</v>
      </c>
      <c r="E33" s="51">
        <f t="shared" si="18"/>
        <v>0</v>
      </c>
      <c r="F33" s="51">
        <f t="shared" si="18"/>
        <v>0</v>
      </c>
      <c r="G33" s="51">
        <f t="shared" si="18"/>
        <v>0</v>
      </c>
      <c r="H33" s="51">
        <f t="shared" si="18"/>
        <v>0</v>
      </c>
      <c r="I33" s="51">
        <f t="shared" si="18"/>
        <v>0</v>
      </c>
      <c r="J33" s="51">
        <f t="shared" si="18"/>
        <v>0</v>
      </c>
      <c r="K33" s="51">
        <f t="shared" si="18"/>
        <v>0</v>
      </c>
      <c r="L33" s="51">
        <f t="shared" si="18"/>
        <v>0</v>
      </c>
      <c r="M33" s="51">
        <f t="shared" si="18"/>
        <v>0</v>
      </c>
      <c r="N33" s="51">
        <f t="shared" si="18"/>
        <v>0</v>
      </c>
      <c r="O33" s="51">
        <f t="shared" si="18"/>
        <v>0</v>
      </c>
      <c r="P33" s="51">
        <f t="shared" si="18"/>
        <v>0</v>
      </c>
      <c r="Q33" s="51">
        <f t="shared" si="18"/>
        <v>0</v>
      </c>
      <c r="R33" s="51">
        <f t="shared" si="18"/>
        <v>0</v>
      </c>
      <c r="S33" s="51">
        <f t="shared" si="18"/>
        <v>0</v>
      </c>
      <c r="T33" s="51">
        <f t="shared" si="18"/>
        <v>0</v>
      </c>
      <c r="U33" s="51">
        <f t="shared" si="18"/>
        <v>0</v>
      </c>
      <c r="V33" s="51">
        <f t="shared" si="18"/>
        <v>0</v>
      </c>
      <c r="W33" s="51">
        <f t="shared" si="18"/>
        <v>0</v>
      </c>
      <c r="X33" s="51">
        <f t="shared" si="18"/>
        <v>0</v>
      </c>
      <c r="Y33" s="51">
        <f t="shared" si="18"/>
        <v>0</v>
      </c>
      <c r="Z33" s="51">
        <f t="shared" si="18"/>
        <v>0</v>
      </c>
      <c r="AA33" s="51">
        <f t="shared" si="18"/>
        <v>0</v>
      </c>
      <c r="AB33" s="51">
        <f t="shared" si="18"/>
        <v>0</v>
      </c>
      <c r="AC33" s="51">
        <f t="shared" si="18"/>
        <v>0</v>
      </c>
      <c r="AD33" s="51">
        <f t="shared" si="18"/>
        <v>0</v>
      </c>
      <c r="AE33" s="51">
        <f t="shared" si="18"/>
        <v>0</v>
      </c>
      <c r="AF33" s="68">
        <f t="shared" si="18"/>
        <v>0</v>
      </c>
      <c r="AG33" s="68">
        <f t="shared" si="18"/>
        <v>0</v>
      </c>
      <c r="AH33" s="68">
        <f t="shared" si="18"/>
        <v>0</v>
      </c>
      <c r="AI33" s="68">
        <f t="shared" si="18"/>
        <v>0</v>
      </c>
      <c r="AJ33" s="68">
        <f t="shared" si="18"/>
        <v>0</v>
      </c>
      <c r="AK33" s="68">
        <f t="shared" si="18"/>
        <v>0</v>
      </c>
      <c r="AL33" s="68">
        <f t="shared" si="18"/>
        <v>0</v>
      </c>
      <c r="AM33" s="68">
        <f t="shared" si="18"/>
        <v>0</v>
      </c>
      <c r="AN33" s="68">
        <f t="shared" si="18"/>
        <v>0</v>
      </c>
      <c r="AO33" s="68">
        <f t="shared" si="18"/>
        <v>0</v>
      </c>
      <c r="AP33" s="68">
        <f t="shared" si="18"/>
        <v>0</v>
      </c>
    </row>
    <row r="34" spans="1:48" x14ac:dyDescent="0.25">
      <c r="A34" s="88" t="s">
        <v>62</v>
      </c>
      <c r="B34" s="116"/>
      <c r="C34" s="10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</row>
    <row r="35" spans="1:48" x14ac:dyDescent="0.25">
      <c r="A35" s="88" t="s">
        <v>63</v>
      </c>
      <c r="B35" s="116"/>
      <c r="C35" s="10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8" x14ac:dyDescent="0.25">
      <c r="A36" s="92" t="s">
        <v>64</v>
      </c>
      <c r="B36" s="116"/>
      <c r="C36" s="105">
        <f>SUM(C33+C34-C35)</f>
        <v>0</v>
      </c>
      <c r="D36" s="52">
        <f t="shared" ref="D36:AP36" si="19">SUM(D33+D34-D35)</f>
        <v>0</v>
      </c>
      <c r="E36" s="52">
        <f t="shared" si="19"/>
        <v>0</v>
      </c>
      <c r="F36" s="52">
        <f t="shared" si="19"/>
        <v>0</v>
      </c>
      <c r="G36" s="52">
        <f t="shared" si="19"/>
        <v>0</v>
      </c>
      <c r="H36" s="52">
        <f t="shared" si="19"/>
        <v>0</v>
      </c>
      <c r="I36" s="52">
        <f t="shared" si="19"/>
        <v>0</v>
      </c>
      <c r="J36" s="52">
        <f t="shared" si="19"/>
        <v>0</v>
      </c>
      <c r="K36" s="52">
        <f t="shared" si="19"/>
        <v>0</v>
      </c>
      <c r="L36" s="52">
        <f t="shared" si="19"/>
        <v>0</v>
      </c>
      <c r="M36" s="52">
        <f t="shared" si="19"/>
        <v>0</v>
      </c>
      <c r="N36" s="52">
        <f t="shared" si="19"/>
        <v>0</v>
      </c>
      <c r="O36" s="52">
        <f t="shared" si="19"/>
        <v>0</v>
      </c>
      <c r="P36" s="52">
        <f t="shared" si="19"/>
        <v>0</v>
      </c>
      <c r="Q36" s="52">
        <f t="shared" si="19"/>
        <v>0</v>
      </c>
      <c r="R36" s="52">
        <f t="shared" si="19"/>
        <v>0</v>
      </c>
      <c r="S36" s="52">
        <f t="shared" si="19"/>
        <v>0</v>
      </c>
      <c r="T36" s="52">
        <f t="shared" si="19"/>
        <v>0</v>
      </c>
      <c r="U36" s="52">
        <f t="shared" si="19"/>
        <v>0</v>
      </c>
      <c r="V36" s="52">
        <f t="shared" si="19"/>
        <v>0</v>
      </c>
      <c r="W36" s="52">
        <f t="shared" si="19"/>
        <v>0</v>
      </c>
      <c r="X36" s="52">
        <f t="shared" si="19"/>
        <v>0</v>
      </c>
      <c r="Y36" s="52">
        <f t="shared" si="19"/>
        <v>0</v>
      </c>
      <c r="Z36" s="52">
        <f t="shared" si="19"/>
        <v>0</v>
      </c>
      <c r="AA36" s="52">
        <f t="shared" si="19"/>
        <v>0</v>
      </c>
      <c r="AB36" s="52">
        <f t="shared" si="19"/>
        <v>0</v>
      </c>
      <c r="AC36" s="52">
        <f t="shared" si="19"/>
        <v>0</v>
      </c>
      <c r="AD36" s="52">
        <f t="shared" si="19"/>
        <v>0</v>
      </c>
      <c r="AE36" s="52">
        <f t="shared" si="19"/>
        <v>0</v>
      </c>
      <c r="AF36" s="70">
        <f t="shared" si="19"/>
        <v>0</v>
      </c>
      <c r="AG36" s="70">
        <f t="shared" si="19"/>
        <v>0</v>
      </c>
      <c r="AH36" s="70">
        <f t="shared" si="19"/>
        <v>0</v>
      </c>
      <c r="AI36" s="70">
        <f t="shared" si="19"/>
        <v>0</v>
      </c>
      <c r="AJ36" s="70">
        <f t="shared" si="19"/>
        <v>0</v>
      </c>
      <c r="AK36" s="70">
        <f t="shared" si="19"/>
        <v>0</v>
      </c>
      <c r="AL36" s="70">
        <f t="shared" si="19"/>
        <v>0</v>
      </c>
      <c r="AM36" s="70">
        <f t="shared" si="19"/>
        <v>0</v>
      </c>
      <c r="AN36" s="70">
        <f t="shared" si="19"/>
        <v>0</v>
      </c>
      <c r="AO36" s="70">
        <f t="shared" si="19"/>
        <v>0</v>
      </c>
      <c r="AP36" s="70">
        <f t="shared" si="19"/>
        <v>0</v>
      </c>
    </row>
    <row r="37" spans="1:48" x14ac:dyDescent="0.25">
      <c r="A37" s="86" t="s">
        <v>65</v>
      </c>
      <c r="B37" s="112">
        <v>0.22</v>
      </c>
      <c r="C37" s="99">
        <f>SUM(C36*$B$37)</f>
        <v>0</v>
      </c>
      <c r="D37" s="46">
        <f>SUM(D36*$B$37)</f>
        <v>0</v>
      </c>
      <c r="E37" s="46">
        <f t="shared" ref="E37:AP37" si="20">SUM(E36*$B$37)</f>
        <v>0</v>
      </c>
      <c r="F37" s="46">
        <f t="shared" si="20"/>
        <v>0</v>
      </c>
      <c r="G37" s="46">
        <f t="shared" si="20"/>
        <v>0</v>
      </c>
      <c r="H37" s="46">
        <f t="shared" si="20"/>
        <v>0</v>
      </c>
      <c r="I37" s="46">
        <f t="shared" si="20"/>
        <v>0</v>
      </c>
      <c r="J37" s="46">
        <f t="shared" si="20"/>
        <v>0</v>
      </c>
      <c r="K37" s="46">
        <f t="shared" si="20"/>
        <v>0</v>
      </c>
      <c r="L37" s="46">
        <f t="shared" si="20"/>
        <v>0</v>
      </c>
      <c r="M37" s="46">
        <f t="shared" si="20"/>
        <v>0</v>
      </c>
      <c r="N37" s="46">
        <f t="shared" si="20"/>
        <v>0</v>
      </c>
      <c r="O37" s="46">
        <f t="shared" si="20"/>
        <v>0</v>
      </c>
      <c r="P37" s="46">
        <f t="shared" si="20"/>
        <v>0</v>
      </c>
      <c r="Q37" s="46">
        <f t="shared" si="20"/>
        <v>0</v>
      </c>
      <c r="R37" s="46">
        <f t="shared" si="20"/>
        <v>0</v>
      </c>
      <c r="S37" s="46">
        <f t="shared" si="20"/>
        <v>0</v>
      </c>
      <c r="T37" s="46">
        <f t="shared" si="20"/>
        <v>0</v>
      </c>
      <c r="U37" s="46">
        <f t="shared" si="20"/>
        <v>0</v>
      </c>
      <c r="V37" s="46">
        <f t="shared" si="20"/>
        <v>0</v>
      </c>
      <c r="W37" s="46">
        <f t="shared" si="20"/>
        <v>0</v>
      </c>
      <c r="X37" s="46">
        <f t="shared" si="20"/>
        <v>0</v>
      </c>
      <c r="Y37" s="46">
        <f t="shared" si="20"/>
        <v>0</v>
      </c>
      <c r="Z37" s="46">
        <f t="shared" si="20"/>
        <v>0</v>
      </c>
      <c r="AA37" s="46">
        <f t="shared" si="20"/>
        <v>0</v>
      </c>
      <c r="AB37" s="46">
        <f t="shared" si="20"/>
        <v>0</v>
      </c>
      <c r="AC37" s="46">
        <f t="shared" si="20"/>
        <v>0</v>
      </c>
      <c r="AD37" s="46">
        <f t="shared" si="20"/>
        <v>0</v>
      </c>
      <c r="AE37" s="46">
        <f t="shared" si="20"/>
        <v>0</v>
      </c>
      <c r="AF37" s="66">
        <f t="shared" si="20"/>
        <v>0</v>
      </c>
      <c r="AG37" s="66">
        <f t="shared" si="20"/>
        <v>0</v>
      </c>
      <c r="AH37" s="66">
        <f t="shared" si="20"/>
        <v>0</v>
      </c>
      <c r="AI37" s="66">
        <f t="shared" si="20"/>
        <v>0</v>
      </c>
      <c r="AJ37" s="66">
        <f t="shared" si="20"/>
        <v>0</v>
      </c>
      <c r="AK37" s="66">
        <f t="shared" si="20"/>
        <v>0</v>
      </c>
      <c r="AL37" s="66">
        <f t="shared" si="20"/>
        <v>0</v>
      </c>
      <c r="AM37" s="66">
        <f t="shared" si="20"/>
        <v>0</v>
      </c>
      <c r="AN37" s="66">
        <f t="shared" si="20"/>
        <v>0</v>
      </c>
      <c r="AO37" s="66">
        <f t="shared" si="20"/>
        <v>0</v>
      </c>
      <c r="AP37" s="66">
        <f t="shared" si="20"/>
        <v>0</v>
      </c>
    </row>
    <row r="38" spans="1:48" x14ac:dyDescent="0.25">
      <c r="A38" s="93" t="s">
        <v>103</v>
      </c>
      <c r="B38" s="115"/>
      <c r="C38" s="106">
        <f>SUM(C33-C37)</f>
        <v>0</v>
      </c>
      <c r="D38" s="53">
        <f t="shared" ref="D38:AP38" si="21">SUM(D33-D37)</f>
        <v>0</v>
      </c>
      <c r="E38" s="53">
        <f t="shared" si="21"/>
        <v>0</v>
      </c>
      <c r="F38" s="53">
        <f t="shared" si="21"/>
        <v>0</v>
      </c>
      <c r="G38" s="53">
        <f t="shared" si="21"/>
        <v>0</v>
      </c>
      <c r="H38" s="53">
        <f t="shared" si="21"/>
        <v>0</v>
      </c>
      <c r="I38" s="53">
        <f t="shared" si="21"/>
        <v>0</v>
      </c>
      <c r="J38" s="53">
        <f t="shared" si="21"/>
        <v>0</v>
      </c>
      <c r="K38" s="53">
        <f t="shared" si="21"/>
        <v>0</v>
      </c>
      <c r="L38" s="53">
        <f t="shared" si="21"/>
        <v>0</v>
      </c>
      <c r="M38" s="53">
        <f t="shared" si="21"/>
        <v>0</v>
      </c>
      <c r="N38" s="53">
        <f t="shared" si="21"/>
        <v>0</v>
      </c>
      <c r="O38" s="53">
        <f t="shared" si="21"/>
        <v>0</v>
      </c>
      <c r="P38" s="53">
        <f t="shared" si="21"/>
        <v>0</v>
      </c>
      <c r="Q38" s="53">
        <f t="shared" si="21"/>
        <v>0</v>
      </c>
      <c r="R38" s="53">
        <f t="shared" si="21"/>
        <v>0</v>
      </c>
      <c r="S38" s="53">
        <f t="shared" si="21"/>
        <v>0</v>
      </c>
      <c r="T38" s="53">
        <f t="shared" si="21"/>
        <v>0</v>
      </c>
      <c r="U38" s="53">
        <f t="shared" si="21"/>
        <v>0</v>
      </c>
      <c r="V38" s="53">
        <f t="shared" si="21"/>
        <v>0</v>
      </c>
      <c r="W38" s="53">
        <f t="shared" si="21"/>
        <v>0</v>
      </c>
      <c r="X38" s="53">
        <f t="shared" si="21"/>
        <v>0</v>
      </c>
      <c r="Y38" s="53">
        <f t="shared" si="21"/>
        <v>0</v>
      </c>
      <c r="Z38" s="53">
        <f t="shared" si="21"/>
        <v>0</v>
      </c>
      <c r="AA38" s="53">
        <f t="shared" si="21"/>
        <v>0</v>
      </c>
      <c r="AB38" s="53">
        <f t="shared" si="21"/>
        <v>0</v>
      </c>
      <c r="AC38" s="53">
        <f t="shared" si="21"/>
        <v>0</v>
      </c>
      <c r="AD38" s="53">
        <f t="shared" si="21"/>
        <v>0</v>
      </c>
      <c r="AE38" s="53">
        <f t="shared" si="21"/>
        <v>0</v>
      </c>
      <c r="AF38" s="71">
        <f t="shared" si="21"/>
        <v>0</v>
      </c>
      <c r="AG38" s="71">
        <f t="shared" si="21"/>
        <v>0</v>
      </c>
      <c r="AH38" s="71">
        <f t="shared" si="21"/>
        <v>0</v>
      </c>
      <c r="AI38" s="71">
        <f t="shared" si="21"/>
        <v>0</v>
      </c>
      <c r="AJ38" s="71">
        <f t="shared" si="21"/>
        <v>0</v>
      </c>
      <c r="AK38" s="71">
        <f t="shared" si="21"/>
        <v>0</v>
      </c>
      <c r="AL38" s="71">
        <f t="shared" si="21"/>
        <v>0</v>
      </c>
      <c r="AM38" s="71">
        <f t="shared" si="21"/>
        <v>0</v>
      </c>
      <c r="AN38" s="71">
        <f t="shared" si="21"/>
        <v>0</v>
      </c>
      <c r="AO38" s="71">
        <f t="shared" si="21"/>
        <v>0</v>
      </c>
      <c r="AP38" s="71">
        <f t="shared" si="21"/>
        <v>0</v>
      </c>
    </row>
    <row r="39" spans="1:48" s="50" customFormat="1" x14ac:dyDescent="0.25">
      <c r="A39" s="89" t="s">
        <v>66</v>
      </c>
      <c r="B39" s="117"/>
      <c r="C39" s="101">
        <f>(SUM('Úverová kalkulačka NB'!F2:F13)*-1)+(SUM('Úverová kalkulačka TV'!F2:F13)*-1)+(SUM('Úverová kalkulačka POZEMOK'!F2:F13)*-1)</f>
        <v>0</v>
      </c>
      <c r="D39" s="48">
        <f>(SUM('Úverová kalkulačka NB'!F14:F25)*-1)+(SUM('Úverová kalkulačka TV'!F14:F25)*-1)+(SUM('Úverová kalkulačka POZEMOK'!F14:F25)*-1)</f>
        <v>0</v>
      </c>
      <c r="E39" s="49">
        <f>(SUM('Úverová kalkulačka NB'!F26:F37)*-1)+(SUM('Úverová kalkulačka TV'!F26:F37)*-1)+(SUM('Úverová kalkulačka POZEMOK'!F26:F37)*-1)</f>
        <v>0</v>
      </c>
      <c r="F39" s="49">
        <f>(SUM('Úverová kalkulačka NB'!F38:F49)*-1)+(SUM('Úverová kalkulačka TV'!F38:F49)*-1)+(SUM('Úverová kalkulačka POZEMOK'!F38:F49)*-1)</f>
        <v>0</v>
      </c>
      <c r="G39" s="49">
        <f>(SUM('Úverová kalkulačka NB'!F50:F61)*-1)+(SUM('Úverová kalkulačka TV'!F50:F61)*-1)+(SUM('Úverová kalkulačka POZEMOK'!F50:F61)*-1)</f>
        <v>0</v>
      </c>
      <c r="H39" s="49">
        <f>(SUM('Úverová kalkulačka NB'!F62:F73)*-1)+(SUM('Úverová kalkulačka TV'!F62:F73)*-1)+(SUM('Úverová kalkulačka POZEMOK'!F62:F73)*-1)</f>
        <v>0</v>
      </c>
      <c r="I39" s="49">
        <f>(SUM('Úverová kalkulačka NB'!F74:F85)*-1)+(SUM('Úverová kalkulačka TV'!F74:F85)*-1)+(SUM('Úverová kalkulačka POZEMOK'!F74:F85)*-1)</f>
        <v>0</v>
      </c>
      <c r="J39" s="49">
        <f>(SUM('Úverová kalkulačka NB'!F86:F97)*-1)+(SUM('Úverová kalkulačka TV'!F86:F97)*-1)+(SUM('Úverová kalkulačka POZEMOK'!F86:F97)*-1)</f>
        <v>0</v>
      </c>
      <c r="K39" s="49">
        <f>(SUM('Úverová kalkulačka NB'!F98:F109)*-1)+(SUM('Úverová kalkulačka TV'!F98:F109)*-1)+(SUM('Úverová kalkulačka POZEMOK'!F98:F109)*-1)</f>
        <v>0</v>
      </c>
      <c r="L39" s="49">
        <f>(SUM('Úverová kalkulačka NB'!F110:F121)*-1)+(SUM('Úverová kalkulačka TV'!F110:F121)*-1)+(SUM('Úverová kalkulačka POZEMOK'!F110:F121)*-1)</f>
        <v>0</v>
      </c>
      <c r="M39" s="49">
        <f>(SUM('Úverová kalkulačka NB'!F122:F133)*-1)+(SUM('Úverová kalkulačka TV'!F122:F133)*-1)+(SUM('Úverová kalkulačka POZEMOK'!F122:F133)*-1)</f>
        <v>0</v>
      </c>
      <c r="N39" s="49">
        <f>(SUM('Úverová kalkulačka NB'!F134:F145)*-1)+(SUM('Úverová kalkulačka TV'!F134:F145)*-1)+(SUM('Úverová kalkulačka POZEMOK'!F134:F145)*-1)</f>
        <v>0</v>
      </c>
      <c r="O39" s="49">
        <f>(SUM('Úverová kalkulačka NB'!F146:F157)*-1)+(SUM('Úverová kalkulačka TV'!F146:F157)*-1)+(SUM('Úverová kalkulačka POZEMOK'!F146:F157)*-1)</f>
        <v>0</v>
      </c>
      <c r="P39" s="49">
        <f>(SUM('Úverová kalkulačka NB'!F158:F169)*-1)+(SUM('Úverová kalkulačka TV'!F158:F169)*-1)+(SUM('Úverová kalkulačka POZEMOK'!F158:F169)*-1)</f>
        <v>0</v>
      </c>
      <c r="Q39" s="49">
        <f>(SUM('Úverová kalkulačka NB'!F170:F181)*-1)+(SUM('Úverová kalkulačka TV'!F170:F181)*-1)+(SUM('Úverová kalkulačka POZEMOK'!F170:F181)*-1)</f>
        <v>0</v>
      </c>
      <c r="R39" s="49">
        <f>(SUM('Úverová kalkulačka NB'!F182:F193)*-1)+(SUM('Úverová kalkulačka TV'!F182:F193)*-1)+(SUM('Úverová kalkulačka POZEMOK'!F182:F193)*-1)</f>
        <v>0</v>
      </c>
      <c r="S39" s="49">
        <f>(SUM('Úverová kalkulačka NB'!F194:F205)*-1)+(SUM('Úverová kalkulačka TV'!F194:F205)*-1)+(SUM('Úverová kalkulačka POZEMOK'!F194:F205)*-1)</f>
        <v>0</v>
      </c>
      <c r="T39" s="49">
        <f>(SUM('Úverová kalkulačka NB'!F206:F217)*-1)+(SUM('Úverová kalkulačka TV'!F206:F217)*-1)+(SUM('Úverová kalkulačka POZEMOK'!F206:F217)*-1)</f>
        <v>0</v>
      </c>
      <c r="U39" s="49">
        <f>(SUM('Úverová kalkulačka NB'!F218:F229)*-1)+(SUM('Úverová kalkulačka TV'!F218:F229)*-1)+(SUM('Úverová kalkulačka POZEMOK'!F218:F229)*-1)</f>
        <v>0</v>
      </c>
      <c r="V39" s="49">
        <f>(SUM('Úverová kalkulačka NB'!F230:F241)*-1)+(SUM('Úverová kalkulačka TV'!F230:F241)*-1)+(SUM('Úverová kalkulačka POZEMOK'!F230:F241)*-1)</f>
        <v>0</v>
      </c>
      <c r="W39" s="49">
        <f>(SUM('Úverová kalkulačka NB'!F242:F253)*-1)+(SUM('Úverová kalkulačka TV'!F242:F253)*-1)+(SUM('Úverová kalkulačka POZEMOK'!F242:F253)*-1)</f>
        <v>0</v>
      </c>
      <c r="X39" s="49">
        <f>(SUM('Úverová kalkulačka NB'!F254:F265)*-1)+(SUM('Úverová kalkulačka TV'!F254:F265)*-1)+(SUM('Úverová kalkulačka POZEMOK'!F254:F265)*-1)</f>
        <v>0</v>
      </c>
      <c r="Y39" s="49">
        <f>(SUM('Úverová kalkulačka NB'!F266:F277)*-1)+(SUM('Úverová kalkulačka TV'!F266:F277)*-1)+(SUM('Úverová kalkulačka POZEMOK'!F266:F277)*-1)</f>
        <v>0</v>
      </c>
      <c r="Z39" s="49">
        <f>(SUM('Úverová kalkulačka NB'!F278:F289)*-1)+(SUM('Úverová kalkulačka TV'!F278:F289)*-1)+(SUM('Úverová kalkulačka POZEMOK'!F278:F289)*-1)</f>
        <v>0</v>
      </c>
      <c r="AA39" s="49">
        <f>(SUM('Úverová kalkulačka NB'!F290:F301)*-1)+(SUM('Úverová kalkulačka TV'!F290:F301)*-1)+(SUM('Úverová kalkulačka POZEMOK'!F290:F301)*-1)</f>
        <v>0</v>
      </c>
      <c r="AB39" s="49">
        <f>(SUM('Úverová kalkulačka NB'!F302:F313)*-1)+(SUM('Úverová kalkulačka TV'!F302:F313)*-1)+(SUM('Úverová kalkulačka POZEMOK'!F302:F313)*-1)</f>
        <v>0</v>
      </c>
      <c r="AC39" s="49">
        <f>(SUM('Úverová kalkulačka NB'!F314:F325)*-1)+(SUM('Úverová kalkulačka TV'!F314:F325)*-1)+(SUM('Úverová kalkulačka POZEMOK'!F314:F325)*-1)</f>
        <v>0</v>
      </c>
      <c r="AD39" s="49">
        <f>(SUM('Úverová kalkulačka NB'!F326:F337)*-1)+(SUM('Úverová kalkulačka TV'!F326:F337)*-1)+(SUM('Úverová kalkulačka POZEMOK'!F326:F337)*-1)</f>
        <v>0</v>
      </c>
      <c r="AE39" s="49">
        <f>(SUM('Úverová kalkulačka NB'!F338:F349)*-1)+(SUM('Úverová kalkulačka TV'!F338:F349)*-1)+(SUM('Úverová kalkulačka POZEMOK'!F338:F349)*-1)</f>
        <v>0</v>
      </c>
      <c r="AF39" s="67">
        <f>(SUM('Úverová kalkulačka NB'!F350:F361)*-1)+(SUM('Úverová kalkulačka TV'!F350:F361)*-1)+(SUM('Úverová kalkulačka POZEMOK'!F350:F361)*-1)</f>
        <v>0</v>
      </c>
      <c r="AG39" s="67">
        <f>(SUM('Úverová kalkulačka NB'!F362:F373)*-1)+(SUM('Úverová kalkulačka TV'!G362:G373)*-1)+(SUM('Úverová kalkulačka POZEMOK'!G362:G373)*-1)</f>
        <v>0</v>
      </c>
      <c r="AH39" s="67">
        <f>(SUM('Úverová kalkulačka NB'!F374:F385)*-1)+(SUM('Úverová kalkulačka TV'!H362:H373)*-1)+(SUM('Úverová kalkulačka POZEMOK'!H362:H373)*-1)</f>
        <v>0</v>
      </c>
      <c r="AI39" s="67">
        <f>(SUM('Úverová kalkulačka NB'!F386:F397)*-1)+(SUM('Úverová kalkulačka TV'!I350:I361)*-1)+(SUM('Úverová kalkulačka POZEMOK'!I350:I361)*-1)</f>
        <v>0</v>
      </c>
      <c r="AJ39" s="67">
        <f>(SUM('Úverová kalkulačka NB'!F398:F409)*-1)+(SUM('Úverová kalkulačka TV'!J350:J361)*-1)+(SUM('Úverová kalkulačka POZEMOK'!J350:J361)*-1)</f>
        <v>0</v>
      </c>
      <c r="AK39" s="67">
        <f>(SUM('Úverová kalkulačka NB'!F410:F421)*-1)+(SUM('Úverová kalkulačka TV'!K350:K361)*-1)+(SUM('Úverová kalkulačka POZEMOK'!K350:K361)*-1)</f>
        <v>0</v>
      </c>
      <c r="AL39" s="67">
        <f>(SUM('Úverová kalkulačka NB'!F422:F433)*-1)+(SUM('Úverová kalkulačka TV'!L350:L361)*-1)+(SUM('Úverová kalkulačka POZEMOK'!L350:L361)*-1)</f>
        <v>0</v>
      </c>
      <c r="AM39" s="67">
        <f>(SUM('Úverová kalkulačka NB'!F434:F445)*-1)+(SUM('Úverová kalkulačka TV'!M350:M361)*-1)+(SUM('Úverová kalkulačka POZEMOK'!M350:M361)*-1)</f>
        <v>0</v>
      </c>
      <c r="AN39" s="67">
        <f>(SUM('Úverová kalkulačka NB'!F446:F457)*-1)+(SUM('Úverová kalkulačka TV'!N350:N361)*-1)+(SUM('Úverová kalkulačka POZEMOK'!N350:N361)*-1)</f>
        <v>0</v>
      </c>
      <c r="AO39" s="67">
        <f>(SUM('Úverová kalkulačka NB'!F458:F469)*-1)+(SUM('Úverová kalkulačka TV'!O350:O361)*-1)+(SUM('Úverová kalkulačka POZEMOK'!O350:O361)*-1)</f>
        <v>0</v>
      </c>
      <c r="AP39" s="67">
        <f>(SUM('Úverová kalkulačka NB'!F470:F481)*-1)+(SUM('Úverová kalkulačka TV'!F350:F361)*-1)+(SUM('Úverová kalkulačka POZEMOK'!F350:F361)*-1)</f>
        <v>0</v>
      </c>
    </row>
    <row r="40" spans="1:48" x14ac:dyDescent="0.25">
      <c r="A40" s="94" t="s">
        <v>67</v>
      </c>
      <c r="B40" s="115"/>
      <c r="C40" s="107">
        <f>SUM(C38+C29-C39)</f>
        <v>0</v>
      </c>
      <c r="D40" s="54">
        <f t="shared" ref="D40:W40" si="22">SUM(D38+D29-D39)</f>
        <v>0</v>
      </c>
      <c r="E40" s="54">
        <f t="shared" si="22"/>
        <v>0</v>
      </c>
      <c r="F40" s="54">
        <f t="shared" si="22"/>
        <v>0</v>
      </c>
      <c r="G40" s="54">
        <f t="shared" si="22"/>
        <v>0</v>
      </c>
      <c r="H40" s="54">
        <f t="shared" si="22"/>
        <v>0</v>
      </c>
      <c r="I40" s="54">
        <f t="shared" si="22"/>
        <v>0</v>
      </c>
      <c r="J40" s="54">
        <f t="shared" si="22"/>
        <v>0</v>
      </c>
      <c r="K40" s="54">
        <f t="shared" si="22"/>
        <v>0</v>
      </c>
      <c r="L40" s="54">
        <f t="shared" si="22"/>
        <v>0</v>
      </c>
      <c r="M40" s="54">
        <f t="shared" si="22"/>
        <v>0</v>
      </c>
      <c r="N40" s="54">
        <f t="shared" si="22"/>
        <v>0</v>
      </c>
      <c r="O40" s="54">
        <f t="shared" si="22"/>
        <v>0</v>
      </c>
      <c r="P40" s="54">
        <f t="shared" si="22"/>
        <v>0</v>
      </c>
      <c r="Q40" s="54">
        <f t="shared" si="22"/>
        <v>0</v>
      </c>
      <c r="R40" s="54">
        <f t="shared" si="22"/>
        <v>0</v>
      </c>
      <c r="S40" s="54">
        <f t="shared" si="22"/>
        <v>0</v>
      </c>
      <c r="T40" s="54">
        <f t="shared" si="22"/>
        <v>0</v>
      </c>
      <c r="U40" s="54">
        <f t="shared" si="22"/>
        <v>0</v>
      </c>
      <c r="V40" s="54">
        <f t="shared" si="22"/>
        <v>0</v>
      </c>
      <c r="W40" s="54">
        <f t="shared" si="22"/>
        <v>0</v>
      </c>
      <c r="X40" s="54">
        <f>SUM(X38+X29-X39)</f>
        <v>0</v>
      </c>
      <c r="Y40" s="54">
        <f t="shared" ref="Y40:AP40" si="23">SUM(Y38+Y29-Y39)</f>
        <v>0</v>
      </c>
      <c r="Z40" s="54">
        <f t="shared" si="23"/>
        <v>0</v>
      </c>
      <c r="AA40" s="54">
        <f t="shared" si="23"/>
        <v>0</v>
      </c>
      <c r="AB40" s="54">
        <f t="shared" si="23"/>
        <v>0</v>
      </c>
      <c r="AC40" s="54">
        <f t="shared" si="23"/>
        <v>0</v>
      </c>
      <c r="AD40" s="54">
        <f t="shared" si="23"/>
        <v>0</v>
      </c>
      <c r="AE40" s="54">
        <f t="shared" si="23"/>
        <v>0</v>
      </c>
      <c r="AF40" s="72">
        <f t="shared" si="23"/>
        <v>0</v>
      </c>
      <c r="AG40" s="72">
        <f t="shared" si="23"/>
        <v>0</v>
      </c>
      <c r="AH40" s="72">
        <f t="shared" si="23"/>
        <v>0</v>
      </c>
      <c r="AI40" s="72">
        <f t="shared" si="23"/>
        <v>0</v>
      </c>
      <c r="AJ40" s="72">
        <f t="shared" si="23"/>
        <v>0</v>
      </c>
      <c r="AK40" s="72">
        <f t="shared" si="23"/>
        <v>0</v>
      </c>
      <c r="AL40" s="72">
        <f t="shared" si="23"/>
        <v>0</v>
      </c>
      <c r="AM40" s="72">
        <f t="shared" si="23"/>
        <v>0</v>
      </c>
      <c r="AN40" s="72">
        <f t="shared" si="23"/>
        <v>0</v>
      </c>
      <c r="AO40" s="72">
        <f t="shared" si="23"/>
        <v>0</v>
      </c>
      <c r="AP40" s="72">
        <f t="shared" si="23"/>
        <v>0</v>
      </c>
    </row>
    <row r="41" spans="1:48" x14ac:dyDescent="0.25">
      <c r="A41" s="95" t="s">
        <v>68</v>
      </c>
      <c r="B41" s="115"/>
      <c r="C41" s="108">
        <f>SUM((C38-(C38*0.14))+C29-C39)</f>
        <v>0</v>
      </c>
      <c r="D41" s="55">
        <f t="shared" ref="D41:AP41" si="24">SUM((D38-(D38*0.14))+D29-D39)</f>
        <v>0</v>
      </c>
      <c r="E41" s="55">
        <f t="shared" si="24"/>
        <v>0</v>
      </c>
      <c r="F41" s="55">
        <f t="shared" si="24"/>
        <v>0</v>
      </c>
      <c r="G41" s="55">
        <f t="shared" si="24"/>
        <v>0</v>
      </c>
      <c r="H41" s="55">
        <f t="shared" si="24"/>
        <v>0</v>
      </c>
      <c r="I41" s="55">
        <f t="shared" si="24"/>
        <v>0</v>
      </c>
      <c r="J41" s="55">
        <f t="shared" si="24"/>
        <v>0</v>
      </c>
      <c r="K41" s="55">
        <f t="shared" si="24"/>
        <v>0</v>
      </c>
      <c r="L41" s="55">
        <f t="shared" si="24"/>
        <v>0</v>
      </c>
      <c r="M41" s="55">
        <f t="shared" si="24"/>
        <v>0</v>
      </c>
      <c r="N41" s="55">
        <f t="shared" si="24"/>
        <v>0</v>
      </c>
      <c r="O41" s="55">
        <f t="shared" si="24"/>
        <v>0</v>
      </c>
      <c r="P41" s="55">
        <f t="shared" si="24"/>
        <v>0</v>
      </c>
      <c r="Q41" s="55">
        <f t="shared" si="24"/>
        <v>0</v>
      </c>
      <c r="R41" s="55">
        <f t="shared" si="24"/>
        <v>0</v>
      </c>
      <c r="S41" s="55">
        <f t="shared" si="24"/>
        <v>0</v>
      </c>
      <c r="T41" s="55">
        <f t="shared" si="24"/>
        <v>0</v>
      </c>
      <c r="U41" s="55">
        <f t="shared" si="24"/>
        <v>0</v>
      </c>
      <c r="V41" s="55">
        <f t="shared" si="24"/>
        <v>0</v>
      </c>
      <c r="W41" s="55">
        <f t="shared" si="24"/>
        <v>0</v>
      </c>
      <c r="X41" s="55">
        <f t="shared" si="24"/>
        <v>0</v>
      </c>
      <c r="Y41" s="55">
        <f t="shared" si="24"/>
        <v>0</v>
      </c>
      <c r="Z41" s="55">
        <f t="shared" si="24"/>
        <v>0</v>
      </c>
      <c r="AA41" s="55">
        <f t="shared" si="24"/>
        <v>0</v>
      </c>
      <c r="AB41" s="55">
        <f t="shared" si="24"/>
        <v>0</v>
      </c>
      <c r="AC41" s="55">
        <f t="shared" si="24"/>
        <v>0</v>
      </c>
      <c r="AD41" s="55">
        <f t="shared" si="24"/>
        <v>0</v>
      </c>
      <c r="AE41" s="55">
        <f t="shared" si="24"/>
        <v>0</v>
      </c>
      <c r="AF41" s="73">
        <f t="shared" si="24"/>
        <v>0</v>
      </c>
      <c r="AG41" s="73">
        <f t="shared" si="24"/>
        <v>0</v>
      </c>
      <c r="AH41" s="73">
        <f t="shared" si="24"/>
        <v>0</v>
      </c>
      <c r="AI41" s="73">
        <f t="shared" si="24"/>
        <v>0</v>
      </c>
      <c r="AJ41" s="73">
        <f t="shared" si="24"/>
        <v>0</v>
      </c>
      <c r="AK41" s="73">
        <f t="shared" si="24"/>
        <v>0</v>
      </c>
      <c r="AL41" s="73">
        <f t="shared" si="24"/>
        <v>0</v>
      </c>
      <c r="AM41" s="73">
        <f t="shared" si="24"/>
        <v>0</v>
      </c>
      <c r="AN41" s="73">
        <f t="shared" si="24"/>
        <v>0</v>
      </c>
      <c r="AO41" s="73">
        <f t="shared" si="24"/>
        <v>0</v>
      </c>
      <c r="AP41" s="73">
        <f t="shared" si="24"/>
        <v>0</v>
      </c>
    </row>
    <row r="42" spans="1:48" s="50" customFormat="1" x14ac:dyDescent="0.25">
      <c r="A42" s="89" t="s">
        <v>17</v>
      </c>
      <c r="B42" s="117"/>
      <c r="C42" s="109">
        <f>SUM(C31+C39)</f>
        <v>0</v>
      </c>
      <c r="D42" s="49">
        <f t="shared" ref="D42:AP42" si="25">SUM(D31+D39)</f>
        <v>0</v>
      </c>
      <c r="E42" s="49">
        <f t="shared" si="25"/>
        <v>0</v>
      </c>
      <c r="F42" s="49">
        <f t="shared" si="25"/>
        <v>0</v>
      </c>
      <c r="G42" s="49">
        <f t="shared" si="25"/>
        <v>0</v>
      </c>
      <c r="H42" s="49">
        <f t="shared" si="25"/>
        <v>0</v>
      </c>
      <c r="I42" s="49">
        <f t="shared" si="25"/>
        <v>0</v>
      </c>
      <c r="J42" s="49">
        <f t="shared" si="25"/>
        <v>0</v>
      </c>
      <c r="K42" s="49">
        <f t="shared" si="25"/>
        <v>0</v>
      </c>
      <c r="L42" s="49">
        <f t="shared" si="25"/>
        <v>0</v>
      </c>
      <c r="M42" s="49">
        <f t="shared" si="25"/>
        <v>0</v>
      </c>
      <c r="N42" s="49">
        <f t="shared" si="25"/>
        <v>0</v>
      </c>
      <c r="O42" s="49">
        <f t="shared" si="25"/>
        <v>0</v>
      </c>
      <c r="P42" s="49">
        <f t="shared" si="25"/>
        <v>0</v>
      </c>
      <c r="Q42" s="49">
        <f t="shared" si="25"/>
        <v>0</v>
      </c>
      <c r="R42" s="49">
        <f t="shared" si="25"/>
        <v>0</v>
      </c>
      <c r="S42" s="49">
        <f t="shared" si="25"/>
        <v>0</v>
      </c>
      <c r="T42" s="49">
        <f t="shared" si="25"/>
        <v>0</v>
      </c>
      <c r="U42" s="49">
        <f t="shared" si="25"/>
        <v>0</v>
      </c>
      <c r="V42" s="49">
        <f t="shared" si="25"/>
        <v>0</v>
      </c>
      <c r="W42" s="49">
        <f t="shared" si="25"/>
        <v>0</v>
      </c>
      <c r="X42" s="49">
        <f t="shared" si="25"/>
        <v>0</v>
      </c>
      <c r="Y42" s="49">
        <f t="shared" si="25"/>
        <v>0</v>
      </c>
      <c r="Z42" s="49">
        <f t="shared" si="25"/>
        <v>0</v>
      </c>
      <c r="AA42" s="49">
        <f t="shared" si="25"/>
        <v>0</v>
      </c>
      <c r="AB42" s="49">
        <f t="shared" si="25"/>
        <v>0</v>
      </c>
      <c r="AC42" s="49">
        <f t="shared" si="25"/>
        <v>0</v>
      </c>
      <c r="AD42" s="49">
        <f t="shared" si="25"/>
        <v>0</v>
      </c>
      <c r="AE42" s="49">
        <f t="shared" si="25"/>
        <v>0</v>
      </c>
      <c r="AF42" s="67">
        <f t="shared" si="25"/>
        <v>0</v>
      </c>
      <c r="AG42" s="67">
        <f t="shared" si="25"/>
        <v>0</v>
      </c>
      <c r="AH42" s="67">
        <f t="shared" si="25"/>
        <v>0</v>
      </c>
      <c r="AI42" s="67">
        <f t="shared" si="25"/>
        <v>0</v>
      </c>
      <c r="AJ42" s="67">
        <f t="shared" si="25"/>
        <v>0</v>
      </c>
      <c r="AK42" s="67">
        <f t="shared" si="25"/>
        <v>0</v>
      </c>
      <c r="AL42" s="67">
        <f t="shared" si="25"/>
        <v>0</v>
      </c>
      <c r="AM42" s="67">
        <f t="shared" si="25"/>
        <v>0</v>
      </c>
      <c r="AN42" s="67">
        <f t="shared" si="25"/>
        <v>0</v>
      </c>
      <c r="AO42" s="67">
        <f t="shared" si="25"/>
        <v>0</v>
      </c>
      <c r="AP42" s="67">
        <f t="shared" si="25"/>
        <v>0</v>
      </c>
    </row>
    <row r="43" spans="1:48" ht="15.75" thickBot="1" x14ac:dyDescent="0.3">
      <c r="A43" s="96" t="s">
        <v>160</v>
      </c>
      <c r="B43" s="118"/>
      <c r="C43" s="110" t="e">
        <f>SUM((C38+C31+C29)/(C31+C39))</f>
        <v>#DIV/0!</v>
      </c>
      <c r="D43" s="74" t="e">
        <f>SUM((D38+D31+D29)/(D31+D39))</f>
        <v>#DIV/0!</v>
      </c>
      <c r="E43" s="74" t="e">
        <f t="shared" ref="E43:AP43" si="26">SUM((E38+E31+E29)/(E31+E39))</f>
        <v>#DIV/0!</v>
      </c>
      <c r="F43" s="74" t="e">
        <f t="shared" si="26"/>
        <v>#DIV/0!</v>
      </c>
      <c r="G43" s="74" t="e">
        <f t="shared" si="26"/>
        <v>#DIV/0!</v>
      </c>
      <c r="H43" s="74" t="e">
        <f t="shared" si="26"/>
        <v>#DIV/0!</v>
      </c>
      <c r="I43" s="74" t="e">
        <f t="shared" si="26"/>
        <v>#DIV/0!</v>
      </c>
      <c r="J43" s="74" t="e">
        <f t="shared" si="26"/>
        <v>#DIV/0!</v>
      </c>
      <c r="K43" s="74" t="e">
        <f t="shared" si="26"/>
        <v>#DIV/0!</v>
      </c>
      <c r="L43" s="74" t="e">
        <f t="shared" si="26"/>
        <v>#DIV/0!</v>
      </c>
      <c r="M43" s="74" t="e">
        <f t="shared" si="26"/>
        <v>#DIV/0!</v>
      </c>
      <c r="N43" s="74" t="e">
        <f t="shared" si="26"/>
        <v>#DIV/0!</v>
      </c>
      <c r="O43" s="74" t="e">
        <f t="shared" si="26"/>
        <v>#DIV/0!</v>
      </c>
      <c r="P43" s="74" t="e">
        <f t="shared" si="26"/>
        <v>#DIV/0!</v>
      </c>
      <c r="Q43" s="74" t="e">
        <f t="shared" si="26"/>
        <v>#DIV/0!</v>
      </c>
      <c r="R43" s="74" t="e">
        <f t="shared" si="26"/>
        <v>#DIV/0!</v>
      </c>
      <c r="S43" s="74" t="e">
        <f t="shared" si="26"/>
        <v>#DIV/0!</v>
      </c>
      <c r="T43" s="74" t="e">
        <f t="shared" si="26"/>
        <v>#DIV/0!</v>
      </c>
      <c r="U43" s="74" t="e">
        <f t="shared" si="26"/>
        <v>#DIV/0!</v>
      </c>
      <c r="V43" s="74" t="e">
        <f t="shared" si="26"/>
        <v>#DIV/0!</v>
      </c>
      <c r="W43" s="74" t="e">
        <f t="shared" si="26"/>
        <v>#DIV/0!</v>
      </c>
      <c r="X43" s="74" t="e">
        <f t="shared" si="26"/>
        <v>#DIV/0!</v>
      </c>
      <c r="Y43" s="74" t="e">
        <f t="shared" si="26"/>
        <v>#DIV/0!</v>
      </c>
      <c r="Z43" s="74" t="e">
        <f t="shared" si="26"/>
        <v>#DIV/0!</v>
      </c>
      <c r="AA43" s="74" t="e">
        <f t="shared" si="26"/>
        <v>#DIV/0!</v>
      </c>
      <c r="AB43" s="74" t="e">
        <f t="shared" si="26"/>
        <v>#DIV/0!</v>
      </c>
      <c r="AC43" s="74" t="e">
        <f t="shared" si="26"/>
        <v>#DIV/0!</v>
      </c>
      <c r="AD43" s="74" t="e">
        <f t="shared" si="26"/>
        <v>#DIV/0!</v>
      </c>
      <c r="AE43" s="74" t="e">
        <f t="shared" si="26"/>
        <v>#DIV/0!</v>
      </c>
      <c r="AF43" s="75" t="e">
        <f t="shared" si="26"/>
        <v>#DIV/0!</v>
      </c>
      <c r="AG43" s="75" t="e">
        <f t="shared" si="26"/>
        <v>#DIV/0!</v>
      </c>
      <c r="AH43" s="75" t="e">
        <f t="shared" si="26"/>
        <v>#DIV/0!</v>
      </c>
      <c r="AI43" s="75" t="e">
        <f t="shared" si="26"/>
        <v>#DIV/0!</v>
      </c>
      <c r="AJ43" s="75" t="e">
        <f t="shared" si="26"/>
        <v>#DIV/0!</v>
      </c>
      <c r="AK43" s="75" t="e">
        <f t="shared" si="26"/>
        <v>#DIV/0!</v>
      </c>
      <c r="AL43" s="75" t="e">
        <f t="shared" si="26"/>
        <v>#DIV/0!</v>
      </c>
      <c r="AM43" s="75" t="e">
        <f t="shared" si="26"/>
        <v>#DIV/0!</v>
      </c>
      <c r="AN43" s="75" t="e">
        <f t="shared" si="26"/>
        <v>#DIV/0!</v>
      </c>
      <c r="AO43" s="75" t="e">
        <f t="shared" si="26"/>
        <v>#DIV/0!</v>
      </c>
      <c r="AP43" s="75" t="e">
        <f t="shared" si="26"/>
        <v>#DIV/0!</v>
      </c>
    </row>
    <row r="44" spans="1:48" ht="16.5" customHeight="1" thickBot="1" x14ac:dyDescent="0.3">
      <c r="A44" s="138" t="s">
        <v>4</v>
      </c>
      <c r="B44" s="139" t="s">
        <v>71</v>
      </c>
      <c r="C44" s="140" t="e">
        <f ca="1">IF(SUM(C41:C41)&gt;C17,1,IF(SUM(C41:D41)&gt;C17,2,IF(SUM(C41:E41)&gt;C17,3,IF(SUM(C41:F41)&gt;C17,4,IF(SUM(C41:G41)&gt;C17,5,IF(SUM(C41:H41)&gt;C17,6,IF(SUM(C41:I41)&gt;C17,7,IF(SUM(C41:J41)&gt;C17,8,IF(SUM(C41:K41)&gt;C17,9,IF(F41SUM(C41:L41)&gt;C17,10,IF(SUM(C41:M41)&gt;C17,11,IF(SUM(C41:N41)&gt;C17,12,IF(SUM(C41:O41)&gt;C17,13,IF(SUM(C41:P41)&gt;C17,14,IF(SUM(C41:Q41)&gt;C17,15,IF(SUM(C41:R41)&gt;C17,16,IF(SUM(C41:S41)&gt;C17,17,IF(SUM(C41:T41)&gt;C17,18,IF(SUM(C41:U41)&gt;C17,19,IF(SUM(C41:V41)&gt;C17,20,IF(SUM(C41:W41)&gt;C17,21,IF(SUM(C41:X41)&gt;C17,22,IF(SUM(C41:Y41)&gt;C17,23,IF(SUM(C41:Z41)&gt;C17,24,IF(SUM(C41:AA41)&gt;C17,25,IF(SUM(C41:AB41)&gt;C17,26,IF(SUM(C41:AC41)&gt;C17,27,IF(SUM(C41:AD41)&gt;C17,28,IF(SUM(C41:AE41)&gt;C17,29,IF(SUM(C41:AF41)&gt;C17,30,IF(SUM(C41:AG41)&gt;C17,31,IF(SUM(C41:AH41)&gt;C17,32,IF(SUM(C41:AI41)&gt;C17,33,IF(SUM(C41:AJ41)&gt;C17,34,IF(SUM(C41:AK41)&gt;C17,35,IF(SUM(C41:AL41)&gt;C17,36,IF(SUM(C41:AM41)&gt;C17,37,IF(SUM(C41:AN41)&gt;C17,38,IF(SUM(C41:AO41)&gt;C17,39,IF(SUM(C41:AP41)&gt;C17,40,0))))))))))))))))))))))))))))))))))))))))</f>
        <v>#NAME?</v>
      </c>
      <c r="D44" s="43"/>
      <c r="E44" s="57"/>
      <c r="F44" s="5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1.25" customHeight="1" x14ac:dyDescent="0.25">
      <c r="A45" s="42"/>
      <c r="B45" s="81"/>
      <c r="D45" s="43"/>
      <c r="E45" s="57"/>
      <c r="F45" s="56"/>
      <c r="K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x14ac:dyDescent="0.25">
      <c r="A46" s="58" t="s">
        <v>26</v>
      </c>
      <c r="B46" s="82"/>
      <c r="C46" s="59"/>
      <c r="K46" s="40" t="s">
        <v>113</v>
      </c>
      <c r="M46" s="40" t="s">
        <v>114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5.75" x14ac:dyDescent="0.25">
      <c r="A47" s="151" t="s">
        <v>163</v>
      </c>
      <c r="B47" s="82"/>
      <c r="C47" s="59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x14ac:dyDescent="0.25">
      <c r="A48" s="145"/>
      <c r="B48" s="82"/>
      <c r="C48" s="5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5" customHeight="1" x14ac:dyDescent="0.25">
      <c r="A49" s="171" t="s">
        <v>151</v>
      </c>
      <c r="B49" s="171"/>
      <c r="C49" s="171"/>
      <c r="D49" s="171"/>
      <c r="E49" s="171"/>
      <c r="F49" s="171"/>
      <c r="G49" s="171"/>
      <c r="H49" s="171"/>
      <c r="I49" s="6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29.25" customHeight="1" x14ac:dyDescent="0.25">
      <c r="A50" s="171" t="s">
        <v>152</v>
      </c>
      <c r="B50" s="171"/>
      <c r="C50" s="171"/>
      <c r="D50" s="171"/>
      <c r="E50" s="171"/>
      <c r="F50" s="171"/>
      <c r="G50" s="171"/>
      <c r="H50" s="171"/>
      <c r="I50" s="60"/>
      <c r="K50" s="147"/>
      <c r="L50" s="147"/>
      <c r="M50" s="147"/>
      <c r="N50" s="147"/>
    </row>
    <row r="51" spans="1:48" ht="15" customHeight="1" x14ac:dyDescent="0.25">
      <c r="A51" s="171" t="s">
        <v>153</v>
      </c>
      <c r="B51" s="171"/>
      <c r="C51" s="171"/>
      <c r="D51" s="171"/>
      <c r="E51" s="171"/>
      <c r="F51" s="171"/>
      <c r="G51" s="171"/>
      <c r="H51" s="171"/>
      <c r="I51" s="60"/>
      <c r="J51" s="81" t="s">
        <v>108</v>
      </c>
      <c r="K51" s="148"/>
      <c r="L51" s="149"/>
      <c r="M51" s="149"/>
      <c r="N51" s="150"/>
      <c r="AB51" s="81" t="s">
        <v>108</v>
      </c>
      <c r="AC51" s="148"/>
      <c r="AD51" s="149"/>
      <c r="AE51" s="149"/>
      <c r="AF51" s="150"/>
      <c r="AR51" s="81" t="s">
        <v>108</v>
      </c>
      <c r="AS51" s="148"/>
      <c r="AT51" s="149"/>
      <c r="AU51" s="149"/>
      <c r="AV51" s="150"/>
    </row>
    <row r="52" spans="1:48" ht="15" customHeight="1" x14ac:dyDescent="0.25">
      <c r="A52" s="171" t="s">
        <v>161</v>
      </c>
      <c r="B52" s="171"/>
      <c r="C52" s="171"/>
      <c r="D52" s="171"/>
      <c r="E52" s="171"/>
      <c r="F52" s="171"/>
      <c r="G52" s="171"/>
      <c r="H52" s="171"/>
      <c r="I52" s="60"/>
      <c r="K52" s="132"/>
      <c r="L52" s="131"/>
      <c r="M52" s="131"/>
      <c r="N52" s="133"/>
      <c r="AC52" s="132"/>
      <c r="AD52" s="131"/>
      <c r="AE52" s="131"/>
      <c r="AF52" s="133"/>
      <c r="AS52" s="132"/>
      <c r="AT52" s="131"/>
      <c r="AU52" s="131"/>
      <c r="AV52" s="133"/>
    </row>
    <row r="53" spans="1:48" ht="15" customHeight="1" x14ac:dyDescent="0.25">
      <c r="A53" s="171" t="s">
        <v>162</v>
      </c>
      <c r="B53" s="171"/>
      <c r="C53" s="171"/>
      <c r="D53" s="171"/>
      <c r="E53" s="171"/>
      <c r="F53" s="171"/>
      <c r="G53" s="171"/>
      <c r="H53" s="171"/>
      <c r="I53" s="60"/>
      <c r="K53" s="132"/>
      <c r="L53" s="131"/>
      <c r="M53" s="131"/>
      <c r="N53" s="133"/>
      <c r="AC53" s="132"/>
      <c r="AD53" s="131"/>
      <c r="AE53" s="131"/>
      <c r="AF53" s="133"/>
      <c r="AS53" s="132"/>
      <c r="AT53" s="131"/>
      <c r="AU53" s="131"/>
      <c r="AV53" s="133"/>
    </row>
    <row r="54" spans="1:48" ht="47.25" customHeight="1" x14ac:dyDescent="0.25">
      <c r="A54" s="171" t="s">
        <v>164</v>
      </c>
      <c r="B54" s="171"/>
      <c r="C54" s="171"/>
      <c r="D54" s="171"/>
      <c r="E54" s="171"/>
      <c r="F54" s="171"/>
      <c r="G54" s="171"/>
      <c r="H54" s="171"/>
      <c r="I54" s="146"/>
      <c r="K54" s="132"/>
      <c r="L54" s="131"/>
      <c r="M54" s="131"/>
      <c r="N54" s="133"/>
      <c r="AC54" s="132"/>
      <c r="AD54" s="131"/>
      <c r="AE54" s="131"/>
      <c r="AF54" s="133"/>
      <c r="AS54" s="132"/>
      <c r="AT54" s="131"/>
      <c r="AU54" s="131"/>
      <c r="AV54" s="133"/>
    </row>
    <row r="55" spans="1:48" ht="15" customHeight="1" x14ac:dyDescent="0.25">
      <c r="A55" s="171" t="s">
        <v>154</v>
      </c>
      <c r="B55" s="171"/>
      <c r="C55" s="171"/>
      <c r="D55" s="171"/>
      <c r="E55" s="171"/>
      <c r="F55" s="171"/>
      <c r="G55" s="171"/>
      <c r="H55" s="171"/>
      <c r="I55" s="146"/>
      <c r="K55" s="132"/>
      <c r="L55" s="131"/>
      <c r="M55" s="131"/>
      <c r="N55" s="133"/>
      <c r="AC55" s="132"/>
      <c r="AD55" s="131"/>
      <c r="AE55" s="131"/>
      <c r="AF55" s="133"/>
      <c r="AS55" s="132"/>
      <c r="AT55" s="131"/>
      <c r="AU55" s="131"/>
      <c r="AV55" s="133"/>
    </row>
    <row r="56" spans="1:48" ht="15" customHeight="1" x14ac:dyDescent="0.25">
      <c r="A56" s="171" t="s">
        <v>155</v>
      </c>
      <c r="B56" s="171"/>
      <c r="C56" s="171"/>
      <c r="D56" s="171"/>
      <c r="E56" s="171"/>
      <c r="F56" s="171"/>
      <c r="G56" s="171"/>
      <c r="H56" s="171"/>
      <c r="I56" s="171"/>
      <c r="J56" s="172"/>
      <c r="K56" s="132"/>
      <c r="L56" s="131"/>
      <c r="M56" s="131"/>
      <c r="N56" s="133"/>
      <c r="AC56" s="132"/>
      <c r="AD56" s="131"/>
      <c r="AE56" s="131"/>
      <c r="AF56" s="133"/>
      <c r="AS56" s="132"/>
      <c r="AT56" s="131"/>
      <c r="AU56" s="131"/>
      <c r="AV56" s="133"/>
    </row>
    <row r="57" spans="1:48" ht="15.75" customHeight="1" x14ac:dyDescent="0.25">
      <c r="A57" s="171" t="s">
        <v>156</v>
      </c>
      <c r="B57" s="171"/>
      <c r="C57" s="171"/>
      <c r="D57" s="171"/>
      <c r="E57" s="171"/>
      <c r="F57" s="171"/>
      <c r="G57" s="171"/>
      <c r="H57" s="171"/>
      <c r="I57" s="171"/>
      <c r="J57" s="172"/>
      <c r="K57" s="174" t="s">
        <v>59</v>
      </c>
      <c r="L57" s="175"/>
      <c r="M57" s="175"/>
      <c r="N57" s="176"/>
      <c r="AC57" s="174" t="s">
        <v>59</v>
      </c>
      <c r="AD57" s="175"/>
      <c r="AE57" s="175"/>
      <c r="AF57" s="176"/>
      <c r="AS57" s="174" t="s">
        <v>59</v>
      </c>
      <c r="AT57" s="175"/>
      <c r="AU57" s="175"/>
      <c r="AV57" s="176"/>
    </row>
    <row r="58" spans="1:48" ht="15" customHeight="1" x14ac:dyDescent="0.25">
      <c r="A58" s="171" t="s">
        <v>157</v>
      </c>
      <c r="B58" s="171"/>
      <c r="C58" s="171"/>
      <c r="D58" s="171"/>
      <c r="E58" s="171"/>
      <c r="F58" s="171"/>
      <c r="G58" s="171"/>
      <c r="H58" s="171"/>
      <c r="I58" s="60"/>
      <c r="K58" s="147"/>
      <c r="L58" s="147"/>
      <c r="M58" s="147"/>
      <c r="N58" s="147"/>
    </row>
    <row r="59" spans="1:48" ht="15" customHeight="1" x14ac:dyDescent="0.25">
      <c r="A59" s="171" t="s">
        <v>158</v>
      </c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48" ht="15" customHeight="1" x14ac:dyDescent="0.25">
      <c r="L60" s="77"/>
      <c r="M60" s="77"/>
      <c r="N60" s="77"/>
    </row>
    <row r="61" spans="1:48" ht="49.5" customHeight="1" x14ac:dyDescent="0.25"/>
    <row r="62" spans="1:48" ht="16.5" customHeight="1" x14ac:dyDescent="0.25"/>
    <row r="63" spans="1:48" ht="41.25" customHeight="1" x14ac:dyDescent="0.25"/>
    <row r="64" spans="1:48" x14ac:dyDescent="0.25">
      <c r="A64" s="61"/>
      <c r="B64" s="83"/>
      <c r="F64" s="60"/>
    </row>
    <row r="65" spans="1:6" x14ac:dyDescent="0.25">
      <c r="A65" s="167"/>
      <c r="B65" s="167"/>
      <c r="C65" s="167"/>
      <c r="D65" s="167"/>
      <c r="E65" s="167"/>
      <c r="F65" s="60"/>
    </row>
    <row r="66" spans="1:6" x14ac:dyDescent="0.25">
      <c r="A66" s="61"/>
      <c r="B66" s="83"/>
    </row>
    <row r="67" spans="1:6" x14ac:dyDescent="0.25">
      <c r="A67" s="61"/>
      <c r="B67" s="83"/>
    </row>
    <row r="68" spans="1:6" x14ac:dyDescent="0.25">
      <c r="A68" s="61"/>
      <c r="B68" s="83"/>
    </row>
    <row r="69" spans="1:6" x14ac:dyDescent="0.25">
      <c r="A69" s="61"/>
      <c r="B69" s="83"/>
    </row>
  </sheetData>
  <sheetProtection algorithmName="SHA-512" hashValue="SsA7rKn8p+uJEV1Va7fXW61xSOIJn/+TF6dSvyjCLPRf14rd1k6dfWsq3mECHzbqZU9dI0Ja2Tzj64O7KIlQdw==" saltValue="D+ZXJAaSjHpojs4OYB8XSg==" spinCount="100000" sheet="1" selectLockedCells="1"/>
  <mergeCells count="39">
    <mergeCell ref="A59:J59"/>
    <mergeCell ref="A56:J56"/>
    <mergeCell ref="A57:J57"/>
    <mergeCell ref="AG4:AK5"/>
    <mergeCell ref="AU4:AU5"/>
    <mergeCell ref="AU8:AU9"/>
    <mergeCell ref="AS57:AV57"/>
    <mergeCell ref="Q4:U5"/>
    <mergeCell ref="AE4:AE5"/>
    <mergeCell ref="AE8:AE9"/>
    <mergeCell ref="K57:N57"/>
    <mergeCell ref="AC57:AF57"/>
    <mergeCell ref="A65:E65"/>
    <mergeCell ref="D13:G13"/>
    <mergeCell ref="D10:G10"/>
    <mergeCell ref="D11:G11"/>
    <mergeCell ref="D12:G12"/>
    <mergeCell ref="D14:G14"/>
    <mergeCell ref="A58:H58"/>
    <mergeCell ref="A49:H49"/>
    <mergeCell ref="A55:H55"/>
    <mergeCell ref="A50:H50"/>
    <mergeCell ref="A51:H51"/>
    <mergeCell ref="A52:H52"/>
    <mergeCell ref="A53:H53"/>
    <mergeCell ref="D16:G16"/>
    <mergeCell ref="D17:G17"/>
    <mergeCell ref="A54:H54"/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</mergeCells>
  <dataValidations count="8">
    <dataValidation type="whole" showInputMessage="1" showErrorMessage="1" errorTitle="Neplatná hodnota" error="Zadajte prosím celé číslo v rozsahu od 1 do 200." prompt="Zadajte celé číslo v rozsahu od 1 do 200." sqref="C2" xr:uid="{00000000-0002-0000-0000-000000000000}">
      <formula1>1</formula1>
      <formula2>200</formula2>
    </dataValidation>
    <dataValidation type="whole" allowBlank="1" showInputMessage="1" showErrorMessage="1" errorTitle="Neplatná hodnota" error="Zadajte prosím celé číslo v rozsahu od 1 do 999." prompt="Zadajte celé číslo v rozsahu od 1 do 999." sqref="C5" xr:uid="{00000000-0002-0000-0000-000001000000}">
      <formula1>1</formula1>
      <formula2>999</formula2>
    </dataValidation>
    <dataValidation type="decimal" allowBlank="1" showInputMessage="1" showErrorMessage="1" errorTitle="Neplatná hodnota" error="Zadajte prosím desatinné číslo v rozsahu od 1 do 9999." prompt="Zadajte desatinné číslo v rozsahu od 1 do 9999." sqref="C3" xr:uid="{00000000-0002-0000-0000-000002000000}">
      <formula1>1</formula1>
      <formula2>9999</formula2>
    </dataValidation>
    <dataValidation type="decimal" allowBlank="1" showInputMessage="1" showErrorMessage="1" errorTitle="Neplatná hodnota" error="Zadajte prosím desatinné číslo v rozsahu od 1 do 200." prompt="Zadajte desatinné číslo v rozsahu od 1 do 200." sqref="C4" xr:uid="{00000000-0002-0000-0000-000003000000}">
      <formula1>1</formula1>
      <formula2>200</formula2>
    </dataValidation>
    <dataValidation type="decimal" allowBlank="1" showInputMessage="1" showErrorMessage="1" errorTitle="Neplatná hodnota" error="Zadajte prosím desatinné číslo v rozsahu od 1 do 9 999 999." prompt="Zadajte desatinné číslo v rozsahu od 1 do 9 999 999." sqref="C16:C17 C14 C6" xr:uid="{00000000-0002-0000-0000-000004000000}">
      <formula1>1</formula1>
      <formula2>9999999</formula2>
    </dataValidation>
    <dataValidation type="decimal" allowBlank="1" showInputMessage="1" showErrorMessage="1" errorTitle="Neplatná hodnota" error="Zadajte prosím desatinné číslo v rozsahu od 0 do 1." prompt="Zadajte desatinné číslo v rozsahu od 0 do 1." sqref="C8" xr:uid="{00000000-0002-0000-0000-000005000000}">
      <formula1>0</formula1>
      <formula2>1</formula2>
    </dataValidation>
    <dataValidation type="decimal" allowBlank="1" showInputMessage="1" showErrorMessage="1" errorTitle="Neplatná hodnota" error="Zadajte prosím desatinné číslo v rozsahu od 1 do 999." prompt="Zadajte desatinné číslo v rozsahu od 1 do 999." sqref="C9:C13" xr:uid="{00000000-0002-0000-0000-000006000000}">
      <formula1>1</formula1>
      <formula2>999</formula2>
    </dataValidation>
    <dataValidation type="whole" allowBlank="1" showInputMessage="1" showErrorMessage="1" errorTitle="Neplatná hodnota" error="Zadajte prosím desatinné číslo v rozsahu od 1 do 9 999 999." prompt="Zadajte číslo 1, ak spĺňa podmienku, zadajte 0, ak nespĺňa podmienku." sqref="C7" xr:uid="{00000000-0002-0000-0000-000007000000}">
      <formula1>0</formula1>
      <formula2>1</formula2>
    </dataValidation>
  </dataValidations>
  <printOptions horizontalCentered="1"/>
  <pageMargins left="0.31496062992125984" right="0.31496062992125984" top="0.74803149606299213" bottom="0.15748031496062992" header="0" footer="0"/>
  <pageSetup paperSize="8" scale="80" orientation="landscape" r:id="rId1"/>
  <headerFooter>
    <oddHeader>&amp;R&amp;G</oddHeader>
    <oddFooter>&amp;L&amp;K00-042
ŠFRB_ŽIADOSŤ O POSKYTNUTIE PODPORY_POr_01_2020</oddFooter>
  </headerFooter>
  <colBreaks count="1" manualBreakCount="1">
    <brk id="32" max="58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3"/>
  <sheetViews>
    <sheetView workbookViewId="0">
      <selection activeCell="A2" sqref="A2"/>
    </sheetView>
  </sheetViews>
  <sheetFormatPr defaultRowHeight="15" x14ac:dyDescent="0.25"/>
  <cols>
    <col min="1" max="1" width="16.5703125" customWidth="1"/>
    <col min="3" max="3" width="10.5703125" bestFit="1" customWidth="1"/>
    <col min="4" max="4" width="19" bestFit="1" customWidth="1"/>
    <col min="5" max="5" width="10.5703125" customWidth="1"/>
    <col min="6" max="6" width="12.140625" bestFit="1" customWidth="1"/>
    <col min="7" max="7" width="13.42578125" customWidth="1"/>
  </cols>
  <sheetData>
    <row r="1" spans="1:7" ht="15.75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x14ac:dyDescent="0.25">
      <c r="A2" s="18"/>
      <c r="B2" s="24">
        <f>PMT(A7/12,A9,A2,,0)</f>
        <v>0</v>
      </c>
      <c r="C2" s="2">
        <v>1</v>
      </c>
      <c r="D2" s="142">
        <f>B2</f>
        <v>0</v>
      </c>
      <c r="E2" s="143">
        <f t="shared" ref="E2:E65" si="0">IF(C2&gt;$A$9,0,IPMT(A$7/12,C2,A$9,A$2))</f>
        <v>0</v>
      </c>
      <c r="F2" s="144">
        <f>IF(E2&gt;=0,0,SUM(D$2-E2))</f>
        <v>0</v>
      </c>
      <c r="G2" s="144">
        <f>SUM(A2+F2)</f>
        <v>0</v>
      </c>
    </row>
    <row r="3" spans="1:7" x14ac:dyDescent="0.25">
      <c r="C3" s="2">
        <f>SUM(C2,1)</f>
        <v>2</v>
      </c>
      <c r="D3" s="144"/>
      <c r="E3" s="143">
        <f t="shared" si="0"/>
        <v>0</v>
      </c>
      <c r="F3" s="144">
        <f t="shared" ref="F3:F66" si="1">IF(E3&gt;=0,0,SUM(D$2-E3))</f>
        <v>0</v>
      </c>
      <c r="G3" s="144">
        <f>SUM(G2+F3)</f>
        <v>0</v>
      </c>
    </row>
    <row r="4" spans="1:7" x14ac:dyDescent="0.25">
      <c r="A4" t="s">
        <v>12</v>
      </c>
      <c r="C4" s="2">
        <f>SUM(C3,1)</f>
        <v>3</v>
      </c>
      <c r="D4" s="144"/>
      <c r="E4" s="143">
        <f t="shared" si="0"/>
        <v>0</v>
      </c>
      <c r="F4" s="144">
        <f t="shared" si="1"/>
        <v>0</v>
      </c>
      <c r="G4" s="144">
        <f>SUM(G3+F4)</f>
        <v>0</v>
      </c>
    </row>
    <row r="5" spans="1:7" x14ac:dyDescent="0.25">
      <c r="A5" s="17">
        <v>40</v>
      </c>
      <c r="C5" s="2">
        <f>SUM(C4,1)</f>
        <v>4</v>
      </c>
      <c r="D5" s="144"/>
      <c r="E5" s="143">
        <f t="shared" si="0"/>
        <v>0</v>
      </c>
      <c r="F5" s="144">
        <f t="shared" si="1"/>
        <v>0</v>
      </c>
      <c r="G5" s="144">
        <f>SUM(G4+F5)</f>
        <v>0</v>
      </c>
    </row>
    <row r="6" spans="1:7" x14ac:dyDescent="0.25">
      <c r="A6" t="s">
        <v>13</v>
      </c>
      <c r="C6" s="2">
        <f t="shared" ref="C6:C69" si="2">SUM(C5,1)</f>
        <v>5</v>
      </c>
      <c r="D6" s="144"/>
      <c r="E6" s="143">
        <f t="shared" si="0"/>
        <v>0</v>
      </c>
      <c r="F6" s="144">
        <f t="shared" si="1"/>
        <v>0</v>
      </c>
      <c r="G6" s="144">
        <f t="shared" ref="G6:G69" si="3">SUM(G5+F6)</f>
        <v>0</v>
      </c>
    </row>
    <row r="7" spans="1:7" x14ac:dyDescent="0.2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x14ac:dyDescent="0.2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x14ac:dyDescent="0.25">
      <c r="A9" s="17">
        <f>A5*12</f>
        <v>480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1:7" x14ac:dyDescent="0.2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1:7" x14ac:dyDescent="0.2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1:7" x14ac:dyDescent="0.2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1:7" x14ac:dyDescent="0.2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1:7" x14ac:dyDescent="0.2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1:7" x14ac:dyDescent="0.2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1:7" x14ac:dyDescent="0.2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x14ac:dyDescent="0.2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x14ac:dyDescent="0.2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x14ac:dyDescent="0.2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x14ac:dyDescent="0.2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x14ac:dyDescent="0.2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x14ac:dyDescent="0.2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x14ac:dyDescent="0.2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x14ac:dyDescent="0.2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x14ac:dyDescent="0.2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x14ac:dyDescent="0.2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x14ac:dyDescent="0.2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x14ac:dyDescent="0.2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x14ac:dyDescent="0.2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x14ac:dyDescent="0.2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x14ac:dyDescent="0.2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x14ac:dyDescent="0.2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x14ac:dyDescent="0.2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x14ac:dyDescent="0.2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x14ac:dyDescent="0.2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x14ac:dyDescent="0.2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x14ac:dyDescent="0.2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x14ac:dyDescent="0.2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x14ac:dyDescent="0.2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x14ac:dyDescent="0.2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x14ac:dyDescent="0.2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x14ac:dyDescent="0.2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x14ac:dyDescent="0.2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x14ac:dyDescent="0.2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x14ac:dyDescent="0.2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x14ac:dyDescent="0.2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x14ac:dyDescent="0.2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x14ac:dyDescent="0.2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x14ac:dyDescent="0.2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x14ac:dyDescent="0.2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x14ac:dyDescent="0.2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x14ac:dyDescent="0.2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x14ac:dyDescent="0.2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x14ac:dyDescent="0.2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x14ac:dyDescent="0.2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x14ac:dyDescent="0.2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x14ac:dyDescent="0.2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x14ac:dyDescent="0.2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x14ac:dyDescent="0.2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x14ac:dyDescent="0.2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x14ac:dyDescent="0.2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x14ac:dyDescent="0.2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x14ac:dyDescent="0.2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x14ac:dyDescent="0.2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x14ac:dyDescent="0.2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x14ac:dyDescent="0.25">
      <c r="C66" s="2">
        <f t="shared" si="2"/>
        <v>65</v>
      </c>
      <c r="D66" s="144"/>
      <c r="E66" s="143">
        <f t="shared" ref="E66:E129" si="4">IF(C66&gt;$A$9,0,IPMT(A$7/12,C66,A$9,A$2))</f>
        <v>0</v>
      </c>
      <c r="F66" s="144">
        <f t="shared" si="1"/>
        <v>0</v>
      </c>
      <c r="G66" s="144">
        <f t="shared" si="3"/>
        <v>0</v>
      </c>
    </row>
    <row r="67" spans="3:7" x14ac:dyDescent="0.25">
      <c r="C67" s="2">
        <f t="shared" si="2"/>
        <v>66</v>
      </c>
      <c r="D67" s="144"/>
      <c r="E67" s="143">
        <f t="shared" si="4"/>
        <v>0</v>
      </c>
      <c r="F67" s="144">
        <f t="shared" ref="F67:F130" si="5">IF(E67&gt;=0,0,SUM(D$2-E67))</f>
        <v>0</v>
      </c>
      <c r="G67" s="144">
        <f t="shared" si="3"/>
        <v>0</v>
      </c>
    </row>
    <row r="68" spans="3:7" x14ac:dyDescent="0.25">
      <c r="C68" s="2">
        <f t="shared" si="2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3"/>
        <v>0</v>
      </c>
    </row>
    <row r="69" spans="3:7" x14ac:dyDescent="0.25">
      <c r="C69" s="2">
        <f t="shared" si="2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3"/>
        <v>0</v>
      </c>
    </row>
    <row r="70" spans="3:7" x14ac:dyDescent="0.25">
      <c r="C70" s="2">
        <f t="shared" ref="C70:C133" si="6">SUM(C69,1)</f>
        <v>69</v>
      </c>
      <c r="D70" s="144"/>
      <c r="E70" s="143">
        <f t="shared" si="4"/>
        <v>0</v>
      </c>
      <c r="F70" s="144">
        <f t="shared" si="5"/>
        <v>0</v>
      </c>
      <c r="G70" s="144">
        <f t="shared" ref="G70:G133" si="7">SUM(G69+F70)</f>
        <v>0</v>
      </c>
    </row>
    <row r="71" spans="3:7" x14ac:dyDescent="0.2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x14ac:dyDescent="0.2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x14ac:dyDescent="0.2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x14ac:dyDescent="0.2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x14ac:dyDescent="0.2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x14ac:dyDescent="0.2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x14ac:dyDescent="0.2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x14ac:dyDescent="0.2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x14ac:dyDescent="0.2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x14ac:dyDescent="0.2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x14ac:dyDescent="0.2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x14ac:dyDescent="0.2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x14ac:dyDescent="0.2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x14ac:dyDescent="0.2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x14ac:dyDescent="0.2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x14ac:dyDescent="0.2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x14ac:dyDescent="0.2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x14ac:dyDescent="0.2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x14ac:dyDescent="0.2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x14ac:dyDescent="0.2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x14ac:dyDescent="0.2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x14ac:dyDescent="0.2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x14ac:dyDescent="0.2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x14ac:dyDescent="0.2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x14ac:dyDescent="0.2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x14ac:dyDescent="0.2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x14ac:dyDescent="0.2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x14ac:dyDescent="0.2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x14ac:dyDescent="0.2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x14ac:dyDescent="0.2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x14ac:dyDescent="0.2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x14ac:dyDescent="0.2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x14ac:dyDescent="0.2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x14ac:dyDescent="0.2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x14ac:dyDescent="0.2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x14ac:dyDescent="0.2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x14ac:dyDescent="0.2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x14ac:dyDescent="0.2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x14ac:dyDescent="0.2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x14ac:dyDescent="0.2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x14ac:dyDescent="0.2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x14ac:dyDescent="0.2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x14ac:dyDescent="0.2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x14ac:dyDescent="0.2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x14ac:dyDescent="0.2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x14ac:dyDescent="0.2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x14ac:dyDescent="0.2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x14ac:dyDescent="0.2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x14ac:dyDescent="0.2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x14ac:dyDescent="0.2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x14ac:dyDescent="0.2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x14ac:dyDescent="0.2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x14ac:dyDescent="0.2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x14ac:dyDescent="0.2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x14ac:dyDescent="0.2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x14ac:dyDescent="0.2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x14ac:dyDescent="0.2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x14ac:dyDescent="0.2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x14ac:dyDescent="0.2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x14ac:dyDescent="0.25">
      <c r="C130" s="2">
        <f t="shared" si="6"/>
        <v>129</v>
      </c>
      <c r="D130" s="144"/>
      <c r="E130" s="143">
        <f t="shared" ref="E130:E193" si="8">IF(C130&gt;$A$9,0,IPMT(A$7/12,C130,A$9,A$2))</f>
        <v>0</v>
      </c>
      <c r="F130" s="144">
        <f t="shared" si="5"/>
        <v>0</v>
      </c>
      <c r="G130" s="144">
        <f t="shared" si="7"/>
        <v>0</v>
      </c>
    </row>
    <row r="131" spans="3:7" x14ac:dyDescent="0.25">
      <c r="C131" s="2">
        <f t="shared" si="6"/>
        <v>130</v>
      </c>
      <c r="D131" s="144"/>
      <c r="E131" s="143">
        <f t="shared" si="8"/>
        <v>0</v>
      </c>
      <c r="F131" s="144">
        <f t="shared" ref="F131:F194" si="9">IF(E131&gt;=0,0,SUM(D$2-E131))</f>
        <v>0</v>
      </c>
      <c r="G131" s="144">
        <f t="shared" si="7"/>
        <v>0</v>
      </c>
    </row>
    <row r="132" spans="3:7" x14ac:dyDescent="0.25">
      <c r="C132" s="2">
        <f t="shared" si="6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7"/>
        <v>0</v>
      </c>
    </row>
    <row r="133" spans="3:7" x14ac:dyDescent="0.25">
      <c r="C133" s="2">
        <f t="shared" si="6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7"/>
        <v>0</v>
      </c>
    </row>
    <row r="134" spans="3:7" x14ac:dyDescent="0.25">
      <c r="C134" s="2">
        <f t="shared" ref="C134:C197" si="10">SUM(C133,1)</f>
        <v>133</v>
      </c>
      <c r="D134" s="144"/>
      <c r="E134" s="143">
        <f t="shared" si="8"/>
        <v>0</v>
      </c>
      <c r="F134" s="144">
        <f t="shared" si="9"/>
        <v>0</v>
      </c>
      <c r="G134" s="144">
        <f t="shared" ref="G134:G197" si="11">SUM(G133+F134)</f>
        <v>0</v>
      </c>
    </row>
    <row r="135" spans="3:7" x14ac:dyDescent="0.2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x14ac:dyDescent="0.2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x14ac:dyDescent="0.2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x14ac:dyDescent="0.2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x14ac:dyDescent="0.2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x14ac:dyDescent="0.2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x14ac:dyDescent="0.2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x14ac:dyDescent="0.2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x14ac:dyDescent="0.2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x14ac:dyDescent="0.2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x14ac:dyDescent="0.2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x14ac:dyDescent="0.2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x14ac:dyDescent="0.2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x14ac:dyDescent="0.2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x14ac:dyDescent="0.2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x14ac:dyDescent="0.2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x14ac:dyDescent="0.2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x14ac:dyDescent="0.2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x14ac:dyDescent="0.2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x14ac:dyDescent="0.2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x14ac:dyDescent="0.2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x14ac:dyDescent="0.2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x14ac:dyDescent="0.2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x14ac:dyDescent="0.2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x14ac:dyDescent="0.2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x14ac:dyDescent="0.2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x14ac:dyDescent="0.2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x14ac:dyDescent="0.2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x14ac:dyDescent="0.2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x14ac:dyDescent="0.2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x14ac:dyDescent="0.2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x14ac:dyDescent="0.2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x14ac:dyDescent="0.2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x14ac:dyDescent="0.2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x14ac:dyDescent="0.2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x14ac:dyDescent="0.2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x14ac:dyDescent="0.2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x14ac:dyDescent="0.2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x14ac:dyDescent="0.2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x14ac:dyDescent="0.2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x14ac:dyDescent="0.2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x14ac:dyDescent="0.2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x14ac:dyDescent="0.2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x14ac:dyDescent="0.2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x14ac:dyDescent="0.2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x14ac:dyDescent="0.2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x14ac:dyDescent="0.2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x14ac:dyDescent="0.2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x14ac:dyDescent="0.2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x14ac:dyDescent="0.2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x14ac:dyDescent="0.2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x14ac:dyDescent="0.2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x14ac:dyDescent="0.2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x14ac:dyDescent="0.2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x14ac:dyDescent="0.2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x14ac:dyDescent="0.2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x14ac:dyDescent="0.2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x14ac:dyDescent="0.2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x14ac:dyDescent="0.2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x14ac:dyDescent="0.25">
      <c r="C194" s="2">
        <f t="shared" si="10"/>
        <v>193</v>
      </c>
      <c r="D194" s="144"/>
      <c r="E194" s="143">
        <f t="shared" ref="E194:E240" si="12">IF(C194&gt;$A$9,0,IPMT(A$7/12,C194,A$9,A$2))</f>
        <v>0</v>
      </c>
      <c r="F194" s="144">
        <f t="shared" si="9"/>
        <v>0</v>
      </c>
      <c r="G194" s="144">
        <f t="shared" si="11"/>
        <v>0</v>
      </c>
    </row>
    <row r="195" spans="3:7" x14ac:dyDescent="0.25">
      <c r="C195" s="2">
        <f t="shared" si="10"/>
        <v>194</v>
      </c>
      <c r="D195" s="144"/>
      <c r="E195" s="143">
        <f t="shared" si="12"/>
        <v>0</v>
      </c>
      <c r="F195" s="144">
        <f t="shared" ref="F195:F258" si="13">IF(E195&gt;=0,0,SUM(D$2-E195))</f>
        <v>0</v>
      </c>
      <c r="G195" s="144">
        <f t="shared" si="11"/>
        <v>0</v>
      </c>
    </row>
    <row r="196" spans="3:7" x14ac:dyDescent="0.25">
      <c r="C196" s="2">
        <f t="shared" si="10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1"/>
        <v>0</v>
      </c>
    </row>
    <row r="197" spans="3:7" x14ac:dyDescent="0.25">
      <c r="C197" s="2">
        <f t="shared" si="10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1"/>
        <v>0</v>
      </c>
    </row>
    <row r="198" spans="3:7" x14ac:dyDescent="0.25">
      <c r="C198" s="2">
        <f t="shared" ref="C198:C261" si="14">SUM(C197,1)</f>
        <v>197</v>
      </c>
      <c r="D198" s="144"/>
      <c r="E198" s="143">
        <f t="shared" si="12"/>
        <v>0</v>
      </c>
      <c r="F198" s="144">
        <f t="shared" si="13"/>
        <v>0</v>
      </c>
      <c r="G198" s="144">
        <f t="shared" ref="G198:G261" si="15">SUM(G197+F198)</f>
        <v>0</v>
      </c>
    </row>
    <row r="199" spans="3:7" x14ac:dyDescent="0.2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x14ac:dyDescent="0.2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x14ac:dyDescent="0.2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x14ac:dyDescent="0.2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x14ac:dyDescent="0.2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x14ac:dyDescent="0.2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x14ac:dyDescent="0.2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x14ac:dyDescent="0.2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x14ac:dyDescent="0.2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x14ac:dyDescent="0.2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x14ac:dyDescent="0.2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x14ac:dyDescent="0.2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x14ac:dyDescent="0.2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x14ac:dyDescent="0.2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x14ac:dyDescent="0.2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x14ac:dyDescent="0.2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x14ac:dyDescent="0.2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x14ac:dyDescent="0.2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x14ac:dyDescent="0.2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x14ac:dyDescent="0.2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x14ac:dyDescent="0.2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x14ac:dyDescent="0.2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x14ac:dyDescent="0.2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x14ac:dyDescent="0.2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x14ac:dyDescent="0.2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x14ac:dyDescent="0.2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x14ac:dyDescent="0.2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x14ac:dyDescent="0.2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x14ac:dyDescent="0.2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x14ac:dyDescent="0.2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x14ac:dyDescent="0.2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x14ac:dyDescent="0.2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x14ac:dyDescent="0.2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x14ac:dyDescent="0.2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x14ac:dyDescent="0.2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x14ac:dyDescent="0.2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x14ac:dyDescent="0.2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x14ac:dyDescent="0.2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x14ac:dyDescent="0.2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x14ac:dyDescent="0.2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x14ac:dyDescent="0.2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x14ac:dyDescent="0.2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x14ac:dyDescent="0.25">
      <c r="C241" s="2">
        <f t="shared" si="14"/>
        <v>240</v>
      </c>
      <c r="D241" s="144"/>
      <c r="E241" s="143">
        <f>IF(C241&gt;$A$9,0,IPMT(A$7/12,C241,A$9,A$2))</f>
        <v>0</v>
      </c>
      <c r="F241" s="144">
        <f>IF(E241&gt;=0,0,SUM(D$2-E241))</f>
        <v>0</v>
      </c>
      <c r="G241" s="144">
        <f t="shared" si="15"/>
        <v>0</v>
      </c>
    </row>
    <row r="242" spans="3:7" x14ac:dyDescent="0.25">
      <c r="C242" s="2">
        <f t="shared" si="14"/>
        <v>241</v>
      </c>
      <c r="D242" s="144"/>
      <c r="E242" s="143">
        <f>IF(C242&gt;$A$9,0,IPMT(A$7/12,C242,A$9,A$2))</f>
        <v>0</v>
      </c>
      <c r="F242" s="144">
        <f t="shared" si="13"/>
        <v>0</v>
      </c>
      <c r="G242" s="144">
        <f t="shared" si="15"/>
        <v>0</v>
      </c>
    </row>
    <row r="243" spans="3:7" x14ac:dyDescent="0.25">
      <c r="C243" s="2">
        <f t="shared" si="14"/>
        <v>242</v>
      </c>
      <c r="D243" s="144"/>
      <c r="E243" s="143">
        <f t="shared" ref="E243:E306" si="16">IF(C243&gt;$A$9,0,IPMT(A$7/12,C243,A$9,A$2))</f>
        <v>0</v>
      </c>
      <c r="F243" s="144">
        <f t="shared" si="13"/>
        <v>0</v>
      </c>
      <c r="G243" s="144">
        <f t="shared" si="15"/>
        <v>0</v>
      </c>
    </row>
    <row r="244" spans="3:7" x14ac:dyDescent="0.25">
      <c r="C244" s="2">
        <f t="shared" si="14"/>
        <v>243</v>
      </c>
      <c r="D244" s="144"/>
      <c r="E244" s="143">
        <f t="shared" si="16"/>
        <v>0</v>
      </c>
      <c r="F244" s="144">
        <f t="shared" si="13"/>
        <v>0</v>
      </c>
      <c r="G244" s="144">
        <f t="shared" si="15"/>
        <v>0</v>
      </c>
    </row>
    <row r="245" spans="3:7" x14ac:dyDescent="0.25">
      <c r="C245" s="2">
        <f t="shared" si="14"/>
        <v>244</v>
      </c>
      <c r="D245" s="144"/>
      <c r="E245" s="143">
        <f t="shared" si="16"/>
        <v>0</v>
      </c>
      <c r="F245" s="144">
        <f t="shared" si="13"/>
        <v>0</v>
      </c>
      <c r="G245" s="144">
        <f t="shared" si="15"/>
        <v>0</v>
      </c>
    </row>
    <row r="246" spans="3:7" x14ac:dyDescent="0.25">
      <c r="C246" s="2">
        <f t="shared" si="14"/>
        <v>245</v>
      </c>
      <c r="D246" s="144"/>
      <c r="E246" s="143">
        <f t="shared" si="16"/>
        <v>0</v>
      </c>
      <c r="F246" s="144">
        <f t="shared" si="13"/>
        <v>0</v>
      </c>
      <c r="G246" s="144">
        <f t="shared" si="15"/>
        <v>0</v>
      </c>
    </row>
    <row r="247" spans="3:7" x14ac:dyDescent="0.25">
      <c r="C247" s="2">
        <f t="shared" si="14"/>
        <v>246</v>
      </c>
      <c r="D247" s="144"/>
      <c r="E247" s="143">
        <f t="shared" si="16"/>
        <v>0</v>
      </c>
      <c r="F247" s="144">
        <f t="shared" si="13"/>
        <v>0</v>
      </c>
      <c r="G247" s="144">
        <f t="shared" si="15"/>
        <v>0</v>
      </c>
    </row>
    <row r="248" spans="3:7" x14ac:dyDescent="0.25">
      <c r="C248" s="2">
        <f t="shared" si="14"/>
        <v>247</v>
      </c>
      <c r="D248" s="144"/>
      <c r="E248" s="143">
        <f t="shared" si="16"/>
        <v>0</v>
      </c>
      <c r="F248" s="144">
        <f t="shared" si="13"/>
        <v>0</v>
      </c>
      <c r="G248" s="144">
        <f t="shared" si="15"/>
        <v>0</v>
      </c>
    </row>
    <row r="249" spans="3:7" x14ac:dyDescent="0.25">
      <c r="C249" s="2">
        <f t="shared" si="14"/>
        <v>248</v>
      </c>
      <c r="D249" s="144"/>
      <c r="E249" s="143">
        <f t="shared" si="16"/>
        <v>0</v>
      </c>
      <c r="F249" s="144">
        <f t="shared" si="13"/>
        <v>0</v>
      </c>
      <c r="G249" s="144">
        <f t="shared" si="15"/>
        <v>0</v>
      </c>
    </row>
    <row r="250" spans="3:7" x14ac:dyDescent="0.25">
      <c r="C250" s="2">
        <f t="shared" si="14"/>
        <v>249</v>
      </c>
      <c r="D250" s="144"/>
      <c r="E250" s="143">
        <f t="shared" si="16"/>
        <v>0</v>
      </c>
      <c r="F250" s="144">
        <f t="shared" si="13"/>
        <v>0</v>
      </c>
      <c r="G250" s="144">
        <f t="shared" si="15"/>
        <v>0</v>
      </c>
    </row>
    <row r="251" spans="3:7" x14ac:dyDescent="0.25">
      <c r="C251" s="2">
        <f t="shared" si="14"/>
        <v>250</v>
      </c>
      <c r="D251" s="144"/>
      <c r="E251" s="143">
        <f t="shared" si="16"/>
        <v>0</v>
      </c>
      <c r="F251" s="144">
        <f t="shared" si="13"/>
        <v>0</v>
      </c>
      <c r="G251" s="144">
        <f t="shared" si="15"/>
        <v>0</v>
      </c>
    </row>
    <row r="252" spans="3:7" x14ac:dyDescent="0.25">
      <c r="C252" s="2">
        <f t="shared" si="14"/>
        <v>251</v>
      </c>
      <c r="D252" s="144"/>
      <c r="E252" s="143">
        <f t="shared" si="16"/>
        <v>0</v>
      </c>
      <c r="F252" s="144">
        <f t="shared" si="13"/>
        <v>0</v>
      </c>
      <c r="G252" s="144">
        <f t="shared" si="15"/>
        <v>0</v>
      </c>
    </row>
    <row r="253" spans="3:7" x14ac:dyDescent="0.25">
      <c r="C253" s="2">
        <f t="shared" si="14"/>
        <v>252</v>
      </c>
      <c r="D253" s="144"/>
      <c r="E253" s="143">
        <f t="shared" si="16"/>
        <v>0</v>
      </c>
      <c r="F253" s="144">
        <f t="shared" si="13"/>
        <v>0</v>
      </c>
      <c r="G253" s="144">
        <f t="shared" si="15"/>
        <v>0</v>
      </c>
    </row>
    <row r="254" spans="3:7" x14ac:dyDescent="0.25">
      <c r="C254" s="2">
        <f t="shared" si="14"/>
        <v>253</v>
      </c>
      <c r="D254" s="144"/>
      <c r="E254" s="143">
        <f t="shared" si="16"/>
        <v>0</v>
      </c>
      <c r="F254" s="144">
        <f t="shared" si="13"/>
        <v>0</v>
      </c>
      <c r="G254" s="144">
        <f t="shared" si="15"/>
        <v>0</v>
      </c>
    </row>
    <row r="255" spans="3:7" x14ac:dyDescent="0.25">
      <c r="C255" s="2">
        <f t="shared" si="14"/>
        <v>254</v>
      </c>
      <c r="D255" s="144"/>
      <c r="E255" s="143">
        <f t="shared" si="16"/>
        <v>0</v>
      </c>
      <c r="F255" s="144">
        <f t="shared" si="13"/>
        <v>0</v>
      </c>
      <c r="G255" s="144">
        <f t="shared" si="15"/>
        <v>0</v>
      </c>
    </row>
    <row r="256" spans="3:7" x14ac:dyDescent="0.25">
      <c r="C256" s="2">
        <f t="shared" si="14"/>
        <v>255</v>
      </c>
      <c r="D256" s="144"/>
      <c r="E256" s="143">
        <f t="shared" si="16"/>
        <v>0</v>
      </c>
      <c r="F256" s="144">
        <f t="shared" si="13"/>
        <v>0</v>
      </c>
      <c r="G256" s="144">
        <f t="shared" si="15"/>
        <v>0</v>
      </c>
    </row>
    <row r="257" spans="3:7" x14ac:dyDescent="0.25">
      <c r="C257" s="2">
        <f t="shared" si="14"/>
        <v>256</v>
      </c>
      <c r="D257" s="144"/>
      <c r="E257" s="143">
        <f t="shared" si="16"/>
        <v>0</v>
      </c>
      <c r="F257" s="144">
        <f t="shared" si="13"/>
        <v>0</v>
      </c>
      <c r="G257" s="144">
        <f t="shared" si="15"/>
        <v>0</v>
      </c>
    </row>
    <row r="258" spans="3:7" x14ac:dyDescent="0.25">
      <c r="C258" s="2">
        <f t="shared" si="14"/>
        <v>257</v>
      </c>
      <c r="D258" s="144"/>
      <c r="E258" s="143">
        <f t="shared" si="16"/>
        <v>0</v>
      </c>
      <c r="F258" s="144">
        <f t="shared" si="13"/>
        <v>0</v>
      </c>
      <c r="G258" s="144">
        <f t="shared" si="15"/>
        <v>0</v>
      </c>
    </row>
    <row r="259" spans="3:7" x14ac:dyDescent="0.25">
      <c r="C259" s="2">
        <f t="shared" si="14"/>
        <v>258</v>
      </c>
      <c r="D259" s="144"/>
      <c r="E259" s="143">
        <f t="shared" si="16"/>
        <v>0</v>
      </c>
      <c r="F259" s="144">
        <f t="shared" ref="F259:F322" si="17">IF(E259&gt;=0,0,SUM(D$2-E259))</f>
        <v>0</v>
      </c>
      <c r="G259" s="144">
        <f t="shared" si="15"/>
        <v>0</v>
      </c>
    </row>
    <row r="260" spans="3:7" x14ac:dyDescent="0.25">
      <c r="C260" s="2">
        <f t="shared" si="14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5"/>
        <v>0</v>
      </c>
    </row>
    <row r="261" spans="3:7" x14ac:dyDescent="0.25">
      <c r="C261" s="2">
        <f t="shared" si="14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5"/>
        <v>0</v>
      </c>
    </row>
    <row r="262" spans="3:7" x14ac:dyDescent="0.25">
      <c r="C262" s="2">
        <f t="shared" ref="C262:C325" si="18">SUM(C261,1)</f>
        <v>261</v>
      </c>
      <c r="D262" s="144"/>
      <c r="E262" s="143">
        <f t="shared" si="16"/>
        <v>0</v>
      </c>
      <c r="F262" s="144">
        <f t="shared" si="17"/>
        <v>0</v>
      </c>
      <c r="G262" s="144">
        <f t="shared" ref="G262:G325" si="19">SUM(G261+F262)</f>
        <v>0</v>
      </c>
    </row>
    <row r="263" spans="3:7" x14ac:dyDescent="0.2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x14ac:dyDescent="0.2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x14ac:dyDescent="0.2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x14ac:dyDescent="0.2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x14ac:dyDescent="0.2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x14ac:dyDescent="0.2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x14ac:dyDescent="0.2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x14ac:dyDescent="0.2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x14ac:dyDescent="0.2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x14ac:dyDescent="0.2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x14ac:dyDescent="0.2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x14ac:dyDescent="0.2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x14ac:dyDescent="0.2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x14ac:dyDescent="0.2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x14ac:dyDescent="0.2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x14ac:dyDescent="0.2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x14ac:dyDescent="0.2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x14ac:dyDescent="0.2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x14ac:dyDescent="0.2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x14ac:dyDescent="0.2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x14ac:dyDescent="0.2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x14ac:dyDescent="0.2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x14ac:dyDescent="0.2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x14ac:dyDescent="0.2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x14ac:dyDescent="0.2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x14ac:dyDescent="0.2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x14ac:dyDescent="0.2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x14ac:dyDescent="0.2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x14ac:dyDescent="0.2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x14ac:dyDescent="0.2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x14ac:dyDescent="0.2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x14ac:dyDescent="0.2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x14ac:dyDescent="0.2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x14ac:dyDescent="0.2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x14ac:dyDescent="0.2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x14ac:dyDescent="0.2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x14ac:dyDescent="0.2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x14ac:dyDescent="0.2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x14ac:dyDescent="0.2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x14ac:dyDescent="0.2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x14ac:dyDescent="0.2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x14ac:dyDescent="0.2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x14ac:dyDescent="0.2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x14ac:dyDescent="0.2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x14ac:dyDescent="0.25">
      <c r="C307" s="2">
        <f t="shared" si="18"/>
        <v>306</v>
      </c>
      <c r="D307" s="144"/>
      <c r="E307" s="143">
        <f t="shared" ref="E307:E370" si="20">IF(C307&gt;$A$9,0,IPMT(A$7/12,C307,A$9,A$2))</f>
        <v>0</v>
      </c>
      <c r="F307" s="144">
        <f t="shared" si="17"/>
        <v>0</v>
      </c>
      <c r="G307" s="144">
        <f t="shared" si="19"/>
        <v>0</v>
      </c>
    </row>
    <row r="308" spans="3:7" x14ac:dyDescent="0.25">
      <c r="C308" s="2">
        <f t="shared" si="18"/>
        <v>307</v>
      </c>
      <c r="D308" s="144"/>
      <c r="E308" s="143">
        <f t="shared" si="20"/>
        <v>0</v>
      </c>
      <c r="F308" s="144">
        <f t="shared" si="17"/>
        <v>0</v>
      </c>
      <c r="G308" s="144">
        <f t="shared" si="19"/>
        <v>0</v>
      </c>
    </row>
    <row r="309" spans="3:7" x14ac:dyDescent="0.25">
      <c r="C309" s="2">
        <f t="shared" si="18"/>
        <v>308</v>
      </c>
      <c r="D309" s="144"/>
      <c r="E309" s="143">
        <f t="shared" si="20"/>
        <v>0</v>
      </c>
      <c r="F309" s="144">
        <f t="shared" si="17"/>
        <v>0</v>
      </c>
      <c r="G309" s="144">
        <f t="shared" si="19"/>
        <v>0</v>
      </c>
    </row>
    <row r="310" spans="3:7" x14ac:dyDescent="0.25">
      <c r="C310" s="2">
        <f t="shared" si="18"/>
        <v>309</v>
      </c>
      <c r="D310" s="144"/>
      <c r="E310" s="143">
        <f t="shared" si="20"/>
        <v>0</v>
      </c>
      <c r="F310" s="144">
        <f t="shared" si="17"/>
        <v>0</v>
      </c>
      <c r="G310" s="144">
        <f t="shared" si="19"/>
        <v>0</v>
      </c>
    </row>
    <row r="311" spans="3:7" x14ac:dyDescent="0.25">
      <c r="C311" s="2">
        <f t="shared" si="18"/>
        <v>310</v>
      </c>
      <c r="D311" s="144"/>
      <c r="E311" s="143">
        <f t="shared" si="20"/>
        <v>0</v>
      </c>
      <c r="F311" s="144">
        <f t="shared" si="17"/>
        <v>0</v>
      </c>
      <c r="G311" s="144">
        <f t="shared" si="19"/>
        <v>0</v>
      </c>
    </row>
    <row r="312" spans="3:7" x14ac:dyDescent="0.25">
      <c r="C312" s="2">
        <f t="shared" si="18"/>
        <v>311</v>
      </c>
      <c r="D312" s="144"/>
      <c r="E312" s="143">
        <f t="shared" si="20"/>
        <v>0</v>
      </c>
      <c r="F312" s="144">
        <f t="shared" si="17"/>
        <v>0</v>
      </c>
      <c r="G312" s="144">
        <f t="shared" si="19"/>
        <v>0</v>
      </c>
    </row>
    <row r="313" spans="3:7" x14ac:dyDescent="0.25">
      <c r="C313" s="2">
        <f t="shared" si="18"/>
        <v>312</v>
      </c>
      <c r="D313" s="144"/>
      <c r="E313" s="143">
        <f t="shared" si="20"/>
        <v>0</v>
      </c>
      <c r="F313" s="144">
        <f t="shared" si="17"/>
        <v>0</v>
      </c>
      <c r="G313" s="144">
        <f t="shared" si="19"/>
        <v>0</v>
      </c>
    </row>
    <row r="314" spans="3:7" x14ac:dyDescent="0.25">
      <c r="C314" s="2">
        <f t="shared" si="18"/>
        <v>313</v>
      </c>
      <c r="D314" s="144"/>
      <c r="E314" s="143">
        <f t="shared" si="20"/>
        <v>0</v>
      </c>
      <c r="F314" s="144">
        <f t="shared" si="17"/>
        <v>0</v>
      </c>
      <c r="G314" s="144">
        <f t="shared" si="19"/>
        <v>0</v>
      </c>
    </row>
    <row r="315" spans="3:7" x14ac:dyDescent="0.25">
      <c r="C315" s="2">
        <f t="shared" si="18"/>
        <v>314</v>
      </c>
      <c r="D315" s="144"/>
      <c r="E315" s="143">
        <f t="shared" si="20"/>
        <v>0</v>
      </c>
      <c r="F315" s="144">
        <f t="shared" si="17"/>
        <v>0</v>
      </c>
      <c r="G315" s="144">
        <f t="shared" si="19"/>
        <v>0</v>
      </c>
    </row>
    <row r="316" spans="3:7" x14ac:dyDescent="0.25">
      <c r="C316" s="2">
        <f t="shared" si="18"/>
        <v>315</v>
      </c>
      <c r="D316" s="144"/>
      <c r="E316" s="143">
        <f t="shared" si="20"/>
        <v>0</v>
      </c>
      <c r="F316" s="144">
        <f t="shared" si="17"/>
        <v>0</v>
      </c>
      <c r="G316" s="144">
        <f t="shared" si="19"/>
        <v>0</v>
      </c>
    </row>
    <row r="317" spans="3:7" x14ac:dyDescent="0.25">
      <c r="C317" s="2">
        <f t="shared" si="18"/>
        <v>316</v>
      </c>
      <c r="D317" s="144"/>
      <c r="E317" s="143">
        <f t="shared" si="20"/>
        <v>0</v>
      </c>
      <c r="F317" s="144">
        <f t="shared" si="17"/>
        <v>0</v>
      </c>
      <c r="G317" s="144">
        <f t="shared" si="19"/>
        <v>0</v>
      </c>
    </row>
    <row r="318" spans="3:7" x14ac:dyDescent="0.25">
      <c r="C318" s="2">
        <f t="shared" si="18"/>
        <v>317</v>
      </c>
      <c r="D318" s="144"/>
      <c r="E318" s="143">
        <f t="shared" si="20"/>
        <v>0</v>
      </c>
      <c r="F318" s="144">
        <f t="shared" si="17"/>
        <v>0</v>
      </c>
      <c r="G318" s="144">
        <f t="shared" si="19"/>
        <v>0</v>
      </c>
    </row>
    <row r="319" spans="3:7" x14ac:dyDescent="0.25">
      <c r="C319" s="2">
        <f t="shared" si="18"/>
        <v>318</v>
      </c>
      <c r="D319" s="144"/>
      <c r="E319" s="143">
        <f t="shared" si="20"/>
        <v>0</v>
      </c>
      <c r="F319" s="144">
        <f t="shared" si="17"/>
        <v>0</v>
      </c>
      <c r="G319" s="144">
        <f t="shared" si="19"/>
        <v>0</v>
      </c>
    </row>
    <row r="320" spans="3:7" x14ac:dyDescent="0.25">
      <c r="C320" s="2">
        <f t="shared" si="18"/>
        <v>319</v>
      </c>
      <c r="D320" s="144"/>
      <c r="E320" s="143">
        <f t="shared" si="20"/>
        <v>0</v>
      </c>
      <c r="F320" s="144">
        <f t="shared" si="17"/>
        <v>0</v>
      </c>
      <c r="G320" s="144">
        <f t="shared" si="19"/>
        <v>0</v>
      </c>
    </row>
    <row r="321" spans="3:7" x14ac:dyDescent="0.25">
      <c r="C321" s="2">
        <f t="shared" si="18"/>
        <v>320</v>
      </c>
      <c r="D321" s="144"/>
      <c r="E321" s="143">
        <f t="shared" si="20"/>
        <v>0</v>
      </c>
      <c r="F321" s="144">
        <f t="shared" si="17"/>
        <v>0</v>
      </c>
      <c r="G321" s="144">
        <f t="shared" si="19"/>
        <v>0</v>
      </c>
    </row>
    <row r="322" spans="3:7" x14ac:dyDescent="0.25">
      <c r="C322" s="2">
        <f t="shared" si="18"/>
        <v>321</v>
      </c>
      <c r="D322" s="144"/>
      <c r="E322" s="143">
        <f t="shared" si="20"/>
        <v>0</v>
      </c>
      <c r="F322" s="144">
        <f t="shared" si="17"/>
        <v>0</v>
      </c>
      <c r="G322" s="144">
        <f t="shared" si="19"/>
        <v>0</v>
      </c>
    </row>
    <row r="323" spans="3:7" x14ac:dyDescent="0.25">
      <c r="C323" s="2">
        <f t="shared" si="18"/>
        <v>322</v>
      </c>
      <c r="D323" s="144"/>
      <c r="E323" s="143">
        <f t="shared" si="20"/>
        <v>0</v>
      </c>
      <c r="F323" s="144">
        <f t="shared" ref="F323:F386" si="21">IF(E323&gt;=0,0,SUM(D$2-E323))</f>
        <v>0</v>
      </c>
      <c r="G323" s="144">
        <f t="shared" si="19"/>
        <v>0</v>
      </c>
    </row>
    <row r="324" spans="3:7" x14ac:dyDescent="0.25">
      <c r="C324" s="2">
        <f t="shared" si="18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19"/>
        <v>0</v>
      </c>
    </row>
    <row r="325" spans="3:7" x14ac:dyDescent="0.25">
      <c r="C325" s="2">
        <f t="shared" si="18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19"/>
        <v>0</v>
      </c>
    </row>
    <row r="326" spans="3:7" x14ac:dyDescent="0.25">
      <c r="C326" s="2">
        <f t="shared" ref="C326:C357" si="22">SUM(C325,1)</f>
        <v>325</v>
      </c>
      <c r="D326" s="144"/>
      <c r="E326" s="143">
        <f t="shared" si="20"/>
        <v>0</v>
      </c>
      <c r="F326" s="144">
        <f t="shared" si="21"/>
        <v>0</v>
      </c>
      <c r="G326" s="144">
        <f t="shared" ref="G326:G358" si="23">SUM(G325+F326)</f>
        <v>0</v>
      </c>
    </row>
    <row r="327" spans="3:7" x14ac:dyDescent="0.2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x14ac:dyDescent="0.2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x14ac:dyDescent="0.2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x14ac:dyDescent="0.2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x14ac:dyDescent="0.2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x14ac:dyDescent="0.2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x14ac:dyDescent="0.2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x14ac:dyDescent="0.2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x14ac:dyDescent="0.2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x14ac:dyDescent="0.2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x14ac:dyDescent="0.2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x14ac:dyDescent="0.2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x14ac:dyDescent="0.2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x14ac:dyDescent="0.2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x14ac:dyDescent="0.2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x14ac:dyDescent="0.2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x14ac:dyDescent="0.2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x14ac:dyDescent="0.2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x14ac:dyDescent="0.2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x14ac:dyDescent="0.2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x14ac:dyDescent="0.2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x14ac:dyDescent="0.2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x14ac:dyDescent="0.2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x14ac:dyDescent="0.2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x14ac:dyDescent="0.2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x14ac:dyDescent="0.2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1:7" x14ac:dyDescent="0.2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1:7" x14ac:dyDescent="0.2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1:7" x14ac:dyDescent="0.2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1:7" x14ac:dyDescent="0.2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1:7" x14ac:dyDescent="0.2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1:7" x14ac:dyDescent="0.25">
      <c r="C358" s="2">
        <f>SUM(C357,1)</f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1:7" x14ac:dyDescent="0.25">
      <c r="C359" s="2">
        <f>SUM(C358,1)</f>
        <v>358</v>
      </c>
      <c r="D359" s="144"/>
      <c r="E359" s="143">
        <f t="shared" si="20"/>
        <v>0</v>
      </c>
      <c r="F359" s="144">
        <f t="shared" si="21"/>
        <v>0</v>
      </c>
      <c r="G359" s="144">
        <f>SUM(G358+F359)</f>
        <v>0</v>
      </c>
    </row>
    <row r="360" spans="1:7" x14ac:dyDescent="0.25">
      <c r="C360" s="2">
        <f>SUM(C359,1)</f>
        <v>359</v>
      </c>
      <c r="D360" s="144"/>
      <c r="E360" s="143">
        <f t="shared" si="20"/>
        <v>0</v>
      </c>
      <c r="F360" s="144">
        <f t="shared" si="21"/>
        <v>0</v>
      </c>
      <c r="G360" s="144">
        <f>SUM(G359+F360)</f>
        <v>0</v>
      </c>
    </row>
    <row r="361" spans="1:7" x14ac:dyDescent="0.25">
      <c r="A361" t="s">
        <v>15</v>
      </c>
      <c r="C361" s="2">
        <f>SUM(C360,1)</f>
        <v>360</v>
      </c>
      <c r="E361" s="143">
        <f t="shared" si="20"/>
        <v>0</v>
      </c>
      <c r="F361" s="144">
        <f t="shared" si="21"/>
        <v>0</v>
      </c>
      <c r="G361" s="144">
        <f>SUM(G360+F361)</f>
        <v>0</v>
      </c>
    </row>
    <row r="362" spans="1:7" x14ac:dyDescent="0.25">
      <c r="C362" s="2">
        <f t="shared" ref="C362:C425" si="24">SUM(C361,1)</f>
        <v>361</v>
      </c>
      <c r="E362" s="143">
        <f t="shared" si="20"/>
        <v>0</v>
      </c>
      <c r="F362" s="144">
        <f t="shared" si="21"/>
        <v>0</v>
      </c>
      <c r="G362" s="144">
        <f t="shared" ref="G362:G425" si="25">SUM(G361+F362)</f>
        <v>0</v>
      </c>
    </row>
    <row r="363" spans="1:7" x14ac:dyDescent="0.25">
      <c r="C363" s="2">
        <f t="shared" si="24"/>
        <v>362</v>
      </c>
      <c r="E363" s="143">
        <f t="shared" si="20"/>
        <v>0</v>
      </c>
      <c r="F363" s="144">
        <f t="shared" si="21"/>
        <v>0</v>
      </c>
      <c r="G363" s="144">
        <f t="shared" si="25"/>
        <v>0</v>
      </c>
    </row>
    <row r="364" spans="1:7" x14ac:dyDescent="0.25">
      <c r="C364" s="2">
        <f t="shared" si="24"/>
        <v>363</v>
      </c>
      <c r="E364" s="143">
        <f t="shared" si="20"/>
        <v>0</v>
      </c>
      <c r="F364" s="144">
        <f t="shared" si="21"/>
        <v>0</v>
      </c>
      <c r="G364" s="144">
        <f t="shared" si="25"/>
        <v>0</v>
      </c>
    </row>
    <row r="365" spans="1:7" x14ac:dyDescent="0.25">
      <c r="C365" s="2">
        <f t="shared" si="24"/>
        <v>364</v>
      </c>
      <c r="E365" s="143">
        <f t="shared" si="20"/>
        <v>0</v>
      </c>
      <c r="F365" s="144">
        <f t="shared" si="21"/>
        <v>0</v>
      </c>
      <c r="G365" s="144">
        <f t="shared" si="25"/>
        <v>0</v>
      </c>
    </row>
    <row r="366" spans="1:7" x14ac:dyDescent="0.25">
      <c r="C366" s="2">
        <f t="shared" si="24"/>
        <v>365</v>
      </c>
      <c r="E366" s="143">
        <f t="shared" si="20"/>
        <v>0</v>
      </c>
      <c r="F366" s="144">
        <f t="shared" si="21"/>
        <v>0</v>
      </c>
      <c r="G366" s="144">
        <f t="shared" si="25"/>
        <v>0</v>
      </c>
    </row>
    <row r="367" spans="1:7" x14ac:dyDescent="0.25">
      <c r="C367" s="2">
        <f t="shared" si="24"/>
        <v>366</v>
      </c>
      <c r="E367" s="143">
        <f t="shared" si="20"/>
        <v>0</v>
      </c>
      <c r="F367" s="144">
        <f t="shared" si="21"/>
        <v>0</v>
      </c>
      <c r="G367" s="144">
        <f t="shared" si="25"/>
        <v>0</v>
      </c>
    </row>
    <row r="368" spans="1:7" x14ac:dyDescent="0.25">
      <c r="C368" s="2">
        <f t="shared" si="24"/>
        <v>367</v>
      </c>
      <c r="E368" s="143">
        <f t="shared" si="20"/>
        <v>0</v>
      </c>
      <c r="F368" s="144">
        <f t="shared" si="21"/>
        <v>0</v>
      </c>
      <c r="G368" s="144">
        <f t="shared" si="25"/>
        <v>0</v>
      </c>
    </row>
    <row r="369" spans="3:7" x14ac:dyDescent="0.25">
      <c r="C369" s="2">
        <f t="shared" si="24"/>
        <v>368</v>
      </c>
      <c r="E369" s="143">
        <f t="shared" si="20"/>
        <v>0</v>
      </c>
      <c r="F369" s="144">
        <f t="shared" si="21"/>
        <v>0</v>
      </c>
      <c r="G369" s="144">
        <f t="shared" si="25"/>
        <v>0</v>
      </c>
    </row>
    <row r="370" spans="3:7" x14ac:dyDescent="0.25">
      <c r="C370" s="2">
        <f t="shared" si="24"/>
        <v>369</v>
      </c>
      <c r="E370" s="143">
        <f t="shared" si="20"/>
        <v>0</v>
      </c>
      <c r="F370" s="144">
        <f t="shared" si="21"/>
        <v>0</v>
      </c>
      <c r="G370" s="144">
        <f t="shared" si="25"/>
        <v>0</v>
      </c>
    </row>
    <row r="371" spans="3:7" x14ac:dyDescent="0.25">
      <c r="C371" s="2">
        <f t="shared" si="24"/>
        <v>370</v>
      </c>
      <c r="E371" s="143">
        <f t="shared" ref="E371:E434" si="26">IF(C371&gt;$A$9,0,IPMT(A$7/12,C371,A$9,A$2))</f>
        <v>0</v>
      </c>
      <c r="F371" s="144">
        <f t="shared" si="21"/>
        <v>0</v>
      </c>
      <c r="G371" s="144">
        <f t="shared" si="25"/>
        <v>0</v>
      </c>
    </row>
    <row r="372" spans="3:7" x14ac:dyDescent="0.25">
      <c r="C372" s="2">
        <f t="shared" si="24"/>
        <v>371</v>
      </c>
      <c r="E372" s="143">
        <f t="shared" si="26"/>
        <v>0</v>
      </c>
      <c r="F372" s="144">
        <f t="shared" si="21"/>
        <v>0</v>
      </c>
      <c r="G372" s="144">
        <f t="shared" si="25"/>
        <v>0</v>
      </c>
    </row>
    <row r="373" spans="3:7" x14ac:dyDescent="0.25">
      <c r="C373" s="2">
        <f t="shared" si="24"/>
        <v>372</v>
      </c>
      <c r="E373" s="143">
        <f t="shared" si="26"/>
        <v>0</v>
      </c>
      <c r="F373" s="144">
        <f t="shared" si="21"/>
        <v>0</v>
      </c>
      <c r="G373" s="144">
        <f t="shared" si="25"/>
        <v>0</v>
      </c>
    </row>
    <row r="374" spans="3:7" x14ac:dyDescent="0.25">
      <c r="C374" s="2">
        <f t="shared" si="24"/>
        <v>373</v>
      </c>
      <c r="E374" s="143">
        <f t="shared" si="26"/>
        <v>0</v>
      </c>
      <c r="F374" s="144">
        <f t="shared" si="21"/>
        <v>0</v>
      </c>
      <c r="G374" s="144">
        <f t="shared" si="25"/>
        <v>0</v>
      </c>
    </row>
    <row r="375" spans="3:7" x14ac:dyDescent="0.25">
      <c r="C375" s="2">
        <f t="shared" si="24"/>
        <v>374</v>
      </c>
      <c r="E375" s="143">
        <f t="shared" si="26"/>
        <v>0</v>
      </c>
      <c r="F375" s="144">
        <f t="shared" si="21"/>
        <v>0</v>
      </c>
      <c r="G375" s="144">
        <f t="shared" si="25"/>
        <v>0</v>
      </c>
    </row>
    <row r="376" spans="3:7" x14ac:dyDescent="0.25">
      <c r="C376" s="2">
        <f t="shared" si="24"/>
        <v>375</v>
      </c>
      <c r="E376" s="143">
        <f t="shared" si="26"/>
        <v>0</v>
      </c>
      <c r="F376" s="144">
        <f t="shared" si="21"/>
        <v>0</v>
      </c>
      <c r="G376" s="144">
        <f t="shared" si="25"/>
        <v>0</v>
      </c>
    </row>
    <row r="377" spans="3:7" x14ac:dyDescent="0.25">
      <c r="C377" s="2">
        <f t="shared" si="24"/>
        <v>376</v>
      </c>
      <c r="E377" s="143">
        <f t="shared" si="26"/>
        <v>0</v>
      </c>
      <c r="F377" s="144">
        <f t="shared" si="21"/>
        <v>0</v>
      </c>
      <c r="G377" s="144">
        <f t="shared" si="25"/>
        <v>0</v>
      </c>
    </row>
    <row r="378" spans="3:7" x14ac:dyDescent="0.25">
      <c r="C378" s="2">
        <f t="shared" si="24"/>
        <v>377</v>
      </c>
      <c r="E378" s="143">
        <f t="shared" si="26"/>
        <v>0</v>
      </c>
      <c r="F378" s="144">
        <f t="shared" si="21"/>
        <v>0</v>
      </c>
      <c r="G378" s="144">
        <f t="shared" si="25"/>
        <v>0</v>
      </c>
    </row>
    <row r="379" spans="3:7" x14ac:dyDescent="0.25">
      <c r="C379" s="2">
        <f t="shared" si="24"/>
        <v>378</v>
      </c>
      <c r="E379" s="143">
        <f t="shared" si="26"/>
        <v>0</v>
      </c>
      <c r="F379" s="144">
        <f t="shared" si="21"/>
        <v>0</v>
      </c>
      <c r="G379" s="144">
        <f t="shared" si="25"/>
        <v>0</v>
      </c>
    </row>
    <row r="380" spans="3:7" x14ac:dyDescent="0.25">
      <c r="C380" s="2">
        <f t="shared" si="24"/>
        <v>379</v>
      </c>
      <c r="E380" s="143">
        <f t="shared" si="26"/>
        <v>0</v>
      </c>
      <c r="F380" s="144">
        <f t="shared" si="21"/>
        <v>0</v>
      </c>
      <c r="G380" s="144">
        <f t="shared" si="25"/>
        <v>0</v>
      </c>
    </row>
    <row r="381" spans="3:7" x14ac:dyDescent="0.25">
      <c r="C381" s="2">
        <f t="shared" si="24"/>
        <v>380</v>
      </c>
      <c r="E381" s="143">
        <f t="shared" si="26"/>
        <v>0</v>
      </c>
      <c r="F381" s="144">
        <f t="shared" si="21"/>
        <v>0</v>
      </c>
      <c r="G381" s="144">
        <f t="shared" si="25"/>
        <v>0</v>
      </c>
    </row>
    <row r="382" spans="3:7" x14ac:dyDescent="0.25">
      <c r="C382" s="2">
        <f t="shared" si="24"/>
        <v>381</v>
      </c>
      <c r="E382" s="143">
        <f t="shared" si="26"/>
        <v>0</v>
      </c>
      <c r="F382" s="144">
        <f t="shared" si="21"/>
        <v>0</v>
      </c>
      <c r="G382" s="144">
        <f t="shared" si="25"/>
        <v>0</v>
      </c>
    </row>
    <row r="383" spans="3:7" x14ac:dyDescent="0.25">
      <c r="C383" s="2">
        <f t="shared" si="24"/>
        <v>382</v>
      </c>
      <c r="E383" s="143">
        <f t="shared" si="26"/>
        <v>0</v>
      </c>
      <c r="F383" s="144">
        <f t="shared" si="21"/>
        <v>0</v>
      </c>
      <c r="G383" s="144">
        <f t="shared" si="25"/>
        <v>0</v>
      </c>
    </row>
    <row r="384" spans="3:7" x14ac:dyDescent="0.25">
      <c r="C384" s="2">
        <f t="shared" si="24"/>
        <v>383</v>
      </c>
      <c r="E384" s="143">
        <f t="shared" si="26"/>
        <v>0</v>
      </c>
      <c r="F384" s="144">
        <f t="shared" si="21"/>
        <v>0</v>
      </c>
      <c r="G384" s="144">
        <f t="shared" si="25"/>
        <v>0</v>
      </c>
    </row>
    <row r="385" spans="3:7" x14ac:dyDescent="0.25">
      <c r="C385" s="2">
        <f t="shared" si="24"/>
        <v>384</v>
      </c>
      <c r="E385" s="143">
        <f t="shared" si="26"/>
        <v>0</v>
      </c>
      <c r="F385" s="144">
        <f t="shared" si="21"/>
        <v>0</v>
      </c>
      <c r="G385" s="144">
        <f t="shared" si="25"/>
        <v>0</v>
      </c>
    </row>
    <row r="386" spans="3:7" x14ac:dyDescent="0.25">
      <c r="C386" s="2">
        <f t="shared" si="24"/>
        <v>385</v>
      </c>
      <c r="E386" s="143">
        <f t="shared" si="26"/>
        <v>0</v>
      </c>
      <c r="F386" s="144">
        <f t="shared" si="21"/>
        <v>0</v>
      </c>
      <c r="G386" s="144">
        <f t="shared" si="25"/>
        <v>0</v>
      </c>
    </row>
    <row r="387" spans="3:7" x14ac:dyDescent="0.25">
      <c r="C387" s="2">
        <f t="shared" si="24"/>
        <v>386</v>
      </c>
      <c r="E387" s="143">
        <f t="shared" si="26"/>
        <v>0</v>
      </c>
      <c r="F387" s="144">
        <f t="shared" ref="F387:F450" si="27">IF(E387&gt;=0,0,SUM(D$2-E387))</f>
        <v>0</v>
      </c>
      <c r="G387" s="144">
        <f t="shared" si="25"/>
        <v>0</v>
      </c>
    </row>
    <row r="388" spans="3:7" x14ac:dyDescent="0.25">
      <c r="C388" s="2">
        <f t="shared" si="24"/>
        <v>387</v>
      </c>
      <c r="E388" s="143">
        <f t="shared" si="26"/>
        <v>0</v>
      </c>
      <c r="F388" s="144">
        <f t="shared" si="27"/>
        <v>0</v>
      </c>
      <c r="G388" s="144">
        <f t="shared" si="25"/>
        <v>0</v>
      </c>
    </row>
    <row r="389" spans="3:7" x14ac:dyDescent="0.25">
      <c r="C389" s="2">
        <f t="shared" si="24"/>
        <v>388</v>
      </c>
      <c r="E389" s="143">
        <f t="shared" si="26"/>
        <v>0</v>
      </c>
      <c r="F389" s="144">
        <f t="shared" si="27"/>
        <v>0</v>
      </c>
      <c r="G389" s="144">
        <f t="shared" si="25"/>
        <v>0</v>
      </c>
    </row>
    <row r="390" spans="3:7" x14ac:dyDescent="0.25">
      <c r="C390" s="2">
        <f t="shared" si="24"/>
        <v>389</v>
      </c>
      <c r="E390" s="143">
        <f t="shared" si="26"/>
        <v>0</v>
      </c>
      <c r="F390" s="144">
        <f t="shared" si="27"/>
        <v>0</v>
      </c>
      <c r="G390" s="144">
        <f t="shared" si="25"/>
        <v>0</v>
      </c>
    </row>
    <row r="391" spans="3:7" x14ac:dyDescent="0.25">
      <c r="C391" s="2">
        <f t="shared" si="24"/>
        <v>390</v>
      </c>
      <c r="E391" s="143">
        <f t="shared" si="26"/>
        <v>0</v>
      </c>
      <c r="F391" s="144">
        <f t="shared" si="27"/>
        <v>0</v>
      </c>
      <c r="G391" s="144">
        <f t="shared" si="25"/>
        <v>0</v>
      </c>
    </row>
    <row r="392" spans="3:7" x14ac:dyDescent="0.25">
      <c r="C392" s="2">
        <f t="shared" si="24"/>
        <v>391</v>
      </c>
      <c r="E392" s="143">
        <f t="shared" si="26"/>
        <v>0</v>
      </c>
      <c r="F392" s="144">
        <f t="shared" si="27"/>
        <v>0</v>
      </c>
      <c r="G392" s="144">
        <f t="shared" si="25"/>
        <v>0</v>
      </c>
    </row>
    <row r="393" spans="3:7" x14ac:dyDescent="0.25">
      <c r="C393" s="2">
        <f t="shared" si="24"/>
        <v>392</v>
      </c>
      <c r="E393" s="143">
        <f t="shared" si="26"/>
        <v>0</v>
      </c>
      <c r="F393" s="144">
        <f t="shared" si="27"/>
        <v>0</v>
      </c>
      <c r="G393" s="144">
        <f t="shared" si="25"/>
        <v>0</v>
      </c>
    </row>
    <row r="394" spans="3:7" x14ac:dyDescent="0.25">
      <c r="C394" s="2">
        <f t="shared" si="24"/>
        <v>393</v>
      </c>
      <c r="E394" s="143">
        <f t="shared" si="26"/>
        <v>0</v>
      </c>
      <c r="F394" s="144">
        <f t="shared" si="27"/>
        <v>0</v>
      </c>
      <c r="G394" s="144">
        <f t="shared" si="25"/>
        <v>0</v>
      </c>
    </row>
    <row r="395" spans="3:7" x14ac:dyDescent="0.25">
      <c r="C395" s="2">
        <f t="shared" si="24"/>
        <v>394</v>
      </c>
      <c r="E395" s="143">
        <f t="shared" si="26"/>
        <v>0</v>
      </c>
      <c r="F395" s="144">
        <f t="shared" si="27"/>
        <v>0</v>
      </c>
      <c r="G395" s="144">
        <f t="shared" si="25"/>
        <v>0</v>
      </c>
    </row>
    <row r="396" spans="3:7" x14ac:dyDescent="0.25">
      <c r="C396" s="2">
        <f t="shared" si="24"/>
        <v>395</v>
      </c>
      <c r="E396" s="143">
        <f t="shared" si="26"/>
        <v>0</v>
      </c>
      <c r="F396" s="144">
        <f t="shared" si="27"/>
        <v>0</v>
      </c>
      <c r="G396" s="144">
        <f t="shared" si="25"/>
        <v>0</v>
      </c>
    </row>
    <row r="397" spans="3:7" x14ac:dyDescent="0.25">
      <c r="C397" s="2">
        <f t="shared" si="24"/>
        <v>396</v>
      </c>
      <c r="E397" s="143">
        <f t="shared" si="26"/>
        <v>0</v>
      </c>
      <c r="F397" s="144">
        <f t="shared" si="27"/>
        <v>0</v>
      </c>
      <c r="G397" s="144">
        <f t="shared" si="25"/>
        <v>0</v>
      </c>
    </row>
    <row r="398" spans="3:7" x14ac:dyDescent="0.25">
      <c r="C398" s="2">
        <f t="shared" si="24"/>
        <v>397</v>
      </c>
      <c r="E398" s="143">
        <f t="shared" si="26"/>
        <v>0</v>
      </c>
      <c r="F398" s="144">
        <f t="shared" si="27"/>
        <v>0</v>
      </c>
      <c r="G398" s="144">
        <f t="shared" si="25"/>
        <v>0</v>
      </c>
    </row>
    <row r="399" spans="3:7" x14ac:dyDescent="0.25">
      <c r="C399" s="2">
        <f t="shared" si="24"/>
        <v>398</v>
      </c>
      <c r="E399" s="143">
        <f t="shared" si="26"/>
        <v>0</v>
      </c>
      <c r="F399" s="144">
        <f t="shared" si="27"/>
        <v>0</v>
      </c>
      <c r="G399" s="144">
        <f t="shared" si="25"/>
        <v>0</v>
      </c>
    </row>
    <row r="400" spans="3:7" x14ac:dyDescent="0.25">
      <c r="C400" s="2">
        <f t="shared" si="24"/>
        <v>399</v>
      </c>
      <c r="E400" s="143">
        <f t="shared" si="26"/>
        <v>0</v>
      </c>
      <c r="F400" s="144">
        <f t="shared" si="27"/>
        <v>0</v>
      </c>
      <c r="G400" s="144">
        <f t="shared" si="25"/>
        <v>0</v>
      </c>
    </row>
    <row r="401" spans="3:7" x14ac:dyDescent="0.25">
      <c r="C401" s="2">
        <f t="shared" si="24"/>
        <v>400</v>
      </c>
      <c r="E401" s="143">
        <f t="shared" si="26"/>
        <v>0</v>
      </c>
      <c r="F401" s="144">
        <f t="shared" si="27"/>
        <v>0</v>
      </c>
      <c r="G401" s="144">
        <f t="shared" si="25"/>
        <v>0</v>
      </c>
    </row>
    <row r="402" spans="3:7" x14ac:dyDescent="0.25">
      <c r="C402" s="2">
        <f t="shared" si="24"/>
        <v>401</v>
      </c>
      <c r="E402" s="143">
        <f t="shared" si="26"/>
        <v>0</v>
      </c>
      <c r="F402" s="144">
        <f t="shared" si="27"/>
        <v>0</v>
      </c>
      <c r="G402" s="144">
        <f t="shared" si="25"/>
        <v>0</v>
      </c>
    </row>
    <row r="403" spans="3:7" x14ac:dyDescent="0.25">
      <c r="C403" s="2">
        <f t="shared" si="24"/>
        <v>402</v>
      </c>
      <c r="E403" s="143">
        <f t="shared" si="26"/>
        <v>0</v>
      </c>
      <c r="F403" s="144">
        <f t="shared" si="27"/>
        <v>0</v>
      </c>
      <c r="G403" s="144">
        <f t="shared" si="25"/>
        <v>0</v>
      </c>
    </row>
    <row r="404" spans="3:7" x14ac:dyDescent="0.25">
      <c r="C404" s="2">
        <f t="shared" si="24"/>
        <v>403</v>
      </c>
      <c r="E404" s="143">
        <f t="shared" si="26"/>
        <v>0</v>
      </c>
      <c r="F404" s="144">
        <f t="shared" si="27"/>
        <v>0</v>
      </c>
      <c r="G404" s="144">
        <f t="shared" si="25"/>
        <v>0</v>
      </c>
    </row>
    <row r="405" spans="3:7" x14ac:dyDescent="0.25">
      <c r="C405" s="2">
        <f t="shared" si="24"/>
        <v>404</v>
      </c>
      <c r="E405" s="143">
        <f t="shared" si="26"/>
        <v>0</v>
      </c>
      <c r="F405" s="144">
        <f t="shared" si="27"/>
        <v>0</v>
      </c>
      <c r="G405" s="144">
        <f t="shared" si="25"/>
        <v>0</v>
      </c>
    </row>
    <row r="406" spans="3:7" x14ac:dyDescent="0.25">
      <c r="C406" s="2">
        <f t="shared" si="24"/>
        <v>405</v>
      </c>
      <c r="E406" s="143">
        <f t="shared" si="26"/>
        <v>0</v>
      </c>
      <c r="F406" s="144">
        <f t="shared" si="27"/>
        <v>0</v>
      </c>
      <c r="G406" s="144">
        <f t="shared" si="25"/>
        <v>0</v>
      </c>
    </row>
    <row r="407" spans="3:7" x14ac:dyDescent="0.25">
      <c r="C407" s="2">
        <f t="shared" si="24"/>
        <v>406</v>
      </c>
      <c r="E407" s="143">
        <f t="shared" si="26"/>
        <v>0</v>
      </c>
      <c r="F407" s="144">
        <f t="shared" si="27"/>
        <v>0</v>
      </c>
      <c r="G407" s="144">
        <f t="shared" si="25"/>
        <v>0</v>
      </c>
    </row>
    <row r="408" spans="3:7" x14ac:dyDescent="0.25">
      <c r="C408" s="2">
        <f t="shared" si="24"/>
        <v>407</v>
      </c>
      <c r="E408" s="143">
        <f t="shared" si="26"/>
        <v>0</v>
      </c>
      <c r="F408" s="144">
        <f t="shared" si="27"/>
        <v>0</v>
      </c>
      <c r="G408" s="144">
        <f t="shared" si="25"/>
        <v>0</v>
      </c>
    </row>
    <row r="409" spans="3:7" x14ac:dyDescent="0.25">
      <c r="C409" s="2">
        <f t="shared" si="24"/>
        <v>408</v>
      </c>
      <c r="E409" s="143">
        <f t="shared" si="26"/>
        <v>0</v>
      </c>
      <c r="F409" s="144">
        <f t="shared" si="27"/>
        <v>0</v>
      </c>
      <c r="G409" s="144">
        <f t="shared" si="25"/>
        <v>0</v>
      </c>
    </row>
    <row r="410" spans="3:7" x14ac:dyDescent="0.25">
      <c r="C410" s="2">
        <f t="shared" si="24"/>
        <v>409</v>
      </c>
      <c r="E410" s="143">
        <f t="shared" si="26"/>
        <v>0</v>
      </c>
      <c r="F410" s="144">
        <f t="shared" si="27"/>
        <v>0</v>
      </c>
      <c r="G410" s="144">
        <f t="shared" si="25"/>
        <v>0</v>
      </c>
    </row>
    <row r="411" spans="3:7" x14ac:dyDescent="0.25">
      <c r="C411" s="2">
        <f t="shared" si="24"/>
        <v>410</v>
      </c>
      <c r="E411" s="143">
        <f t="shared" si="26"/>
        <v>0</v>
      </c>
      <c r="F411" s="144">
        <f t="shared" si="27"/>
        <v>0</v>
      </c>
      <c r="G411" s="144">
        <f t="shared" si="25"/>
        <v>0</v>
      </c>
    </row>
    <row r="412" spans="3:7" x14ac:dyDescent="0.25">
      <c r="C412" s="2">
        <f t="shared" si="24"/>
        <v>411</v>
      </c>
      <c r="E412" s="143">
        <f t="shared" si="26"/>
        <v>0</v>
      </c>
      <c r="F412" s="144">
        <f t="shared" si="27"/>
        <v>0</v>
      </c>
      <c r="G412" s="144">
        <f t="shared" si="25"/>
        <v>0</v>
      </c>
    </row>
    <row r="413" spans="3:7" x14ac:dyDescent="0.25">
      <c r="C413" s="2">
        <f t="shared" si="24"/>
        <v>412</v>
      </c>
      <c r="E413" s="143">
        <f t="shared" si="26"/>
        <v>0</v>
      </c>
      <c r="F413" s="144">
        <f t="shared" si="27"/>
        <v>0</v>
      </c>
      <c r="G413" s="144">
        <f t="shared" si="25"/>
        <v>0</v>
      </c>
    </row>
    <row r="414" spans="3:7" x14ac:dyDescent="0.25">
      <c r="C414" s="2">
        <f t="shared" si="24"/>
        <v>413</v>
      </c>
      <c r="E414" s="143">
        <f t="shared" si="26"/>
        <v>0</v>
      </c>
      <c r="F414" s="144">
        <f t="shared" si="27"/>
        <v>0</v>
      </c>
      <c r="G414" s="144">
        <f t="shared" si="25"/>
        <v>0</v>
      </c>
    </row>
    <row r="415" spans="3:7" x14ac:dyDescent="0.25">
      <c r="C415" s="2">
        <f t="shared" si="24"/>
        <v>414</v>
      </c>
      <c r="E415" s="143">
        <f t="shared" si="26"/>
        <v>0</v>
      </c>
      <c r="F415" s="144">
        <f t="shared" si="27"/>
        <v>0</v>
      </c>
      <c r="G415" s="144">
        <f t="shared" si="25"/>
        <v>0</v>
      </c>
    </row>
    <row r="416" spans="3:7" x14ac:dyDescent="0.25">
      <c r="C416" s="2">
        <f t="shared" si="24"/>
        <v>415</v>
      </c>
      <c r="E416" s="143">
        <f t="shared" si="26"/>
        <v>0</v>
      </c>
      <c r="F416" s="144">
        <f t="shared" si="27"/>
        <v>0</v>
      </c>
      <c r="G416" s="144">
        <f t="shared" si="25"/>
        <v>0</v>
      </c>
    </row>
    <row r="417" spans="3:7" x14ac:dyDescent="0.25">
      <c r="C417" s="2">
        <f t="shared" si="24"/>
        <v>416</v>
      </c>
      <c r="E417" s="143">
        <f t="shared" si="26"/>
        <v>0</v>
      </c>
      <c r="F417" s="144">
        <f t="shared" si="27"/>
        <v>0</v>
      </c>
      <c r="G417" s="144">
        <f t="shared" si="25"/>
        <v>0</v>
      </c>
    </row>
    <row r="418" spans="3:7" x14ac:dyDescent="0.25">
      <c r="C418" s="2">
        <f t="shared" si="24"/>
        <v>417</v>
      </c>
      <c r="E418" s="143">
        <f t="shared" si="26"/>
        <v>0</v>
      </c>
      <c r="F418" s="144">
        <f t="shared" si="27"/>
        <v>0</v>
      </c>
      <c r="G418" s="144">
        <f t="shared" si="25"/>
        <v>0</v>
      </c>
    </row>
    <row r="419" spans="3:7" x14ac:dyDescent="0.25">
      <c r="C419" s="2">
        <f t="shared" si="24"/>
        <v>418</v>
      </c>
      <c r="E419" s="143">
        <f t="shared" si="26"/>
        <v>0</v>
      </c>
      <c r="F419" s="144">
        <f t="shared" si="27"/>
        <v>0</v>
      </c>
      <c r="G419" s="144">
        <f t="shared" si="25"/>
        <v>0</v>
      </c>
    </row>
    <row r="420" spans="3:7" x14ac:dyDescent="0.25">
      <c r="C420" s="2">
        <f t="shared" si="24"/>
        <v>419</v>
      </c>
      <c r="E420" s="143">
        <f t="shared" si="26"/>
        <v>0</v>
      </c>
      <c r="F420" s="144">
        <f t="shared" si="27"/>
        <v>0</v>
      </c>
      <c r="G420" s="144">
        <f t="shared" si="25"/>
        <v>0</v>
      </c>
    </row>
    <row r="421" spans="3:7" x14ac:dyDescent="0.25">
      <c r="C421" s="2">
        <f t="shared" si="24"/>
        <v>420</v>
      </c>
      <c r="E421" s="143">
        <f t="shared" si="26"/>
        <v>0</v>
      </c>
      <c r="F421" s="144">
        <f t="shared" si="27"/>
        <v>0</v>
      </c>
      <c r="G421" s="144">
        <f t="shared" si="25"/>
        <v>0</v>
      </c>
    </row>
    <row r="422" spans="3:7" x14ac:dyDescent="0.25">
      <c r="C422" s="2">
        <f t="shared" si="24"/>
        <v>421</v>
      </c>
      <c r="E422" s="143">
        <f t="shared" si="26"/>
        <v>0</v>
      </c>
      <c r="F422" s="144">
        <f t="shared" si="27"/>
        <v>0</v>
      </c>
      <c r="G422" s="144">
        <f t="shared" si="25"/>
        <v>0</v>
      </c>
    </row>
    <row r="423" spans="3:7" x14ac:dyDescent="0.25">
      <c r="C423" s="2">
        <f t="shared" si="24"/>
        <v>422</v>
      </c>
      <c r="E423" s="143">
        <f t="shared" si="26"/>
        <v>0</v>
      </c>
      <c r="F423" s="144">
        <f t="shared" si="27"/>
        <v>0</v>
      </c>
      <c r="G423" s="144">
        <f t="shared" si="25"/>
        <v>0</v>
      </c>
    </row>
    <row r="424" spans="3:7" x14ac:dyDescent="0.25">
      <c r="C424" s="2">
        <f t="shared" si="24"/>
        <v>423</v>
      </c>
      <c r="E424" s="143">
        <f t="shared" si="26"/>
        <v>0</v>
      </c>
      <c r="F424" s="144">
        <f t="shared" si="27"/>
        <v>0</v>
      </c>
      <c r="G424" s="144">
        <f t="shared" si="25"/>
        <v>0</v>
      </c>
    </row>
    <row r="425" spans="3:7" x14ac:dyDescent="0.25">
      <c r="C425" s="2">
        <f t="shared" si="24"/>
        <v>424</v>
      </c>
      <c r="E425" s="143">
        <f t="shared" si="26"/>
        <v>0</v>
      </c>
      <c r="F425" s="144">
        <f t="shared" si="27"/>
        <v>0</v>
      </c>
      <c r="G425" s="144">
        <f t="shared" si="25"/>
        <v>0</v>
      </c>
    </row>
    <row r="426" spans="3:7" x14ac:dyDescent="0.25">
      <c r="C426" s="2">
        <f t="shared" ref="C426:C470" si="28">SUM(C425,1)</f>
        <v>425</v>
      </c>
      <c r="E426" s="143">
        <f t="shared" si="26"/>
        <v>0</v>
      </c>
      <c r="F426" s="144">
        <f t="shared" si="27"/>
        <v>0</v>
      </c>
      <c r="G426" s="144">
        <f t="shared" ref="G426:G481" si="29">SUM(G425+F426)</f>
        <v>0</v>
      </c>
    </row>
    <row r="427" spans="3:7" x14ac:dyDescent="0.25">
      <c r="C427" s="2">
        <f t="shared" si="28"/>
        <v>426</v>
      </c>
      <c r="E427" s="143">
        <f t="shared" si="26"/>
        <v>0</v>
      </c>
      <c r="F427" s="144">
        <f t="shared" si="27"/>
        <v>0</v>
      </c>
      <c r="G427" s="144">
        <f t="shared" si="29"/>
        <v>0</v>
      </c>
    </row>
    <row r="428" spans="3:7" x14ac:dyDescent="0.25">
      <c r="C428" s="2">
        <f t="shared" si="28"/>
        <v>427</v>
      </c>
      <c r="E428" s="143">
        <f t="shared" si="26"/>
        <v>0</v>
      </c>
      <c r="F428" s="144">
        <f t="shared" si="27"/>
        <v>0</v>
      </c>
      <c r="G428" s="144">
        <f t="shared" si="29"/>
        <v>0</v>
      </c>
    </row>
    <row r="429" spans="3:7" x14ac:dyDescent="0.25">
      <c r="C429" s="2">
        <f t="shared" si="28"/>
        <v>428</v>
      </c>
      <c r="E429" s="143">
        <f t="shared" si="26"/>
        <v>0</v>
      </c>
      <c r="F429" s="144">
        <f t="shared" si="27"/>
        <v>0</v>
      </c>
      <c r="G429" s="144">
        <f t="shared" si="29"/>
        <v>0</v>
      </c>
    </row>
    <row r="430" spans="3:7" x14ac:dyDescent="0.25">
      <c r="C430" s="2">
        <f t="shared" si="28"/>
        <v>429</v>
      </c>
      <c r="E430" s="143">
        <f t="shared" si="26"/>
        <v>0</v>
      </c>
      <c r="F430" s="144">
        <f t="shared" si="27"/>
        <v>0</v>
      </c>
      <c r="G430" s="144">
        <f t="shared" si="29"/>
        <v>0</v>
      </c>
    </row>
    <row r="431" spans="3:7" x14ac:dyDescent="0.25">
      <c r="C431" s="2">
        <f t="shared" si="28"/>
        <v>430</v>
      </c>
      <c r="E431" s="143">
        <f t="shared" si="26"/>
        <v>0</v>
      </c>
      <c r="F431" s="144">
        <f t="shared" si="27"/>
        <v>0</v>
      </c>
      <c r="G431" s="144">
        <f t="shared" si="29"/>
        <v>0</v>
      </c>
    </row>
    <row r="432" spans="3:7" x14ac:dyDescent="0.25">
      <c r="C432" s="2">
        <f t="shared" si="28"/>
        <v>431</v>
      </c>
      <c r="E432" s="143">
        <f t="shared" si="26"/>
        <v>0</v>
      </c>
      <c r="F432" s="144">
        <f t="shared" si="27"/>
        <v>0</v>
      </c>
      <c r="G432" s="144">
        <f t="shared" si="29"/>
        <v>0</v>
      </c>
    </row>
    <row r="433" spans="3:7" x14ac:dyDescent="0.25">
      <c r="C433" s="2">
        <f t="shared" si="28"/>
        <v>432</v>
      </c>
      <c r="E433" s="143">
        <f t="shared" si="26"/>
        <v>0</v>
      </c>
      <c r="F433" s="144">
        <f t="shared" si="27"/>
        <v>0</v>
      </c>
      <c r="G433" s="144">
        <f t="shared" si="29"/>
        <v>0</v>
      </c>
    </row>
    <row r="434" spans="3:7" x14ac:dyDescent="0.25">
      <c r="C434" s="2">
        <f t="shared" si="28"/>
        <v>433</v>
      </c>
      <c r="E434" s="143">
        <f t="shared" si="26"/>
        <v>0</v>
      </c>
      <c r="F434" s="144">
        <f t="shared" si="27"/>
        <v>0</v>
      </c>
      <c r="G434" s="144">
        <f t="shared" si="29"/>
        <v>0</v>
      </c>
    </row>
    <row r="435" spans="3:7" x14ac:dyDescent="0.25">
      <c r="C435" s="2">
        <f t="shared" si="28"/>
        <v>434</v>
      </c>
      <c r="E435" s="143">
        <f t="shared" ref="E435:E481" si="30">IF(C435&gt;$A$9,0,IPMT(A$7/12,C435,A$9,A$2))</f>
        <v>0</v>
      </c>
      <c r="F435" s="144">
        <f t="shared" si="27"/>
        <v>0</v>
      </c>
      <c r="G435" s="144">
        <f t="shared" si="29"/>
        <v>0</v>
      </c>
    </row>
    <row r="436" spans="3:7" x14ac:dyDescent="0.25">
      <c r="C436" s="2">
        <f t="shared" si="28"/>
        <v>435</v>
      </c>
      <c r="E436" s="143">
        <f t="shared" si="30"/>
        <v>0</v>
      </c>
      <c r="F436" s="144">
        <f t="shared" si="27"/>
        <v>0</v>
      </c>
      <c r="G436" s="144">
        <f t="shared" si="29"/>
        <v>0</v>
      </c>
    </row>
    <row r="437" spans="3:7" x14ac:dyDescent="0.25">
      <c r="C437" s="2">
        <f t="shared" si="28"/>
        <v>436</v>
      </c>
      <c r="E437" s="143">
        <f t="shared" si="30"/>
        <v>0</v>
      </c>
      <c r="F437" s="144">
        <f t="shared" si="27"/>
        <v>0</v>
      </c>
      <c r="G437" s="144">
        <f t="shared" si="29"/>
        <v>0</v>
      </c>
    </row>
    <row r="438" spans="3:7" x14ac:dyDescent="0.25">
      <c r="C438" s="2">
        <f t="shared" si="28"/>
        <v>437</v>
      </c>
      <c r="E438" s="143">
        <f t="shared" si="30"/>
        <v>0</v>
      </c>
      <c r="F438" s="144">
        <f t="shared" si="27"/>
        <v>0</v>
      </c>
      <c r="G438" s="144">
        <f t="shared" si="29"/>
        <v>0</v>
      </c>
    </row>
    <row r="439" spans="3:7" x14ac:dyDescent="0.25">
      <c r="C439" s="2">
        <f t="shared" si="28"/>
        <v>438</v>
      </c>
      <c r="E439" s="143">
        <f t="shared" si="30"/>
        <v>0</v>
      </c>
      <c r="F439" s="144">
        <f t="shared" si="27"/>
        <v>0</v>
      </c>
      <c r="G439" s="144">
        <f t="shared" si="29"/>
        <v>0</v>
      </c>
    </row>
    <row r="440" spans="3:7" x14ac:dyDescent="0.25">
      <c r="C440" s="2">
        <f t="shared" si="28"/>
        <v>439</v>
      </c>
      <c r="E440" s="143">
        <f t="shared" si="30"/>
        <v>0</v>
      </c>
      <c r="F440" s="144">
        <f t="shared" si="27"/>
        <v>0</v>
      </c>
      <c r="G440" s="144">
        <f t="shared" si="29"/>
        <v>0</v>
      </c>
    </row>
    <row r="441" spans="3:7" x14ac:dyDescent="0.25">
      <c r="C441" s="2">
        <f t="shared" si="28"/>
        <v>440</v>
      </c>
      <c r="E441" s="143">
        <f t="shared" si="30"/>
        <v>0</v>
      </c>
      <c r="F441" s="144">
        <f t="shared" si="27"/>
        <v>0</v>
      </c>
      <c r="G441" s="144">
        <f t="shared" si="29"/>
        <v>0</v>
      </c>
    </row>
    <row r="442" spans="3:7" x14ac:dyDescent="0.25">
      <c r="C442" s="2">
        <f t="shared" si="28"/>
        <v>441</v>
      </c>
      <c r="E442" s="143">
        <f t="shared" si="30"/>
        <v>0</v>
      </c>
      <c r="F442" s="144">
        <f t="shared" si="27"/>
        <v>0</v>
      </c>
      <c r="G442" s="144">
        <f t="shared" si="29"/>
        <v>0</v>
      </c>
    </row>
    <row r="443" spans="3:7" x14ac:dyDescent="0.25">
      <c r="C443" s="2">
        <f t="shared" si="28"/>
        <v>442</v>
      </c>
      <c r="E443" s="143">
        <f t="shared" si="30"/>
        <v>0</v>
      </c>
      <c r="F443" s="144">
        <f t="shared" si="27"/>
        <v>0</v>
      </c>
      <c r="G443" s="144">
        <f t="shared" si="29"/>
        <v>0</v>
      </c>
    </row>
    <row r="444" spans="3:7" x14ac:dyDescent="0.25">
      <c r="C444" s="2">
        <f t="shared" si="28"/>
        <v>443</v>
      </c>
      <c r="E444" s="143">
        <f t="shared" si="30"/>
        <v>0</v>
      </c>
      <c r="F444" s="144">
        <f t="shared" si="27"/>
        <v>0</v>
      </c>
      <c r="G444" s="144">
        <f t="shared" si="29"/>
        <v>0</v>
      </c>
    </row>
    <row r="445" spans="3:7" x14ac:dyDescent="0.25">
      <c r="C445" s="2">
        <f t="shared" si="28"/>
        <v>444</v>
      </c>
      <c r="E445" s="143">
        <f t="shared" si="30"/>
        <v>0</v>
      </c>
      <c r="F445" s="144">
        <f t="shared" si="27"/>
        <v>0</v>
      </c>
      <c r="G445" s="144">
        <f t="shared" si="29"/>
        <v>0</v>
      </c>
    </row>
    <row r="446" spans="3:7" x14ac:dyDescent="0.25">
      <c r="C446" s="2">
        <f t="shared" si="28"/>
        <v>445</v>
      </c>
      <c r="E446" s="143">
        <f t="shared" si="30"/>
        <v>0</v>
      </c>
      <c r="F446" s="144">
        <f t="shared" si="27"/>
        <v>0</v>
      </c>
      <c r="G446" s="144">
        <f t="shared" si="29"/>
        <v>0</v>
      </c>
    </row>
    <row r="447" spans="3:7" x14ac:dyDescent="0.25">
      <c r="C447" s="2">
        <f t="shared" si="28"/>
        <v>446</v>
      </c>
      <c r="E447" s="143">
        <f t="shared" si="30"/>
        <v>0</v>
      </c>
      <c r="F447" s="144">
        <f t="shared" si="27"/>
        <v>0</v>
      </c>
      <c r="G447" s="144">
        <f t="shared" si="29"/>
        <v>0</v>
      </c>
    </row>
    <row r="448" spans="3:7" x14ac:dyDescent="0.25">
      <c r="C448" s="2">
        <f t="shared" si="28"/>
        <v>447</v>
      </c>
      <c r="E448" s="143">
        <f t="shared" si="30"/>
        <v>0</v>
      </c>
      <c r="F448" s="144">
        <f t="shared" si="27"/>
        <v>0</v>
      </c>
      <c r="G448" s="144">
        <f t="shared" si="29"/>
        <v>0</v>
      </c>
    </row>
    <row r="449" spans="3:7" x14ac:dyDescent="0.25">
      <c r="C449" s="2">
        <f t="shared" si="28"/>
        <v>448</v>
      </c>
      <c r="E449" s="143">
        <f t="shared" si="30"/>
        <v>0</v>
      </c>
      <c r="F449" s="144">
        <f t="shared" si="27"/>
        <v>0</v>
      </c>
      <c r="G449" s="144">
        <f t="shared" si="29"/>
        <v>0</v>
      </c>
    </row>
    <row r="450" spans="3:7" x14ac:dyDescent="0.25">
      <c r="C450" s="2">
        <f t="shared" si="28"/>
        <v>449</v>
      </c>
      <c r="E450" s="143">
        <f t="shared" si="30"/>
        <v>0</v>
      </c>
      <c r="F450" s="144">
        <f t="shared" si="27"/>
        <v>0</v>
      </c>
      <c r="G450" s="144">
        <f t="shared" si="29"/>
        <v>0</v>
      </c>
    </row>
    <row r="451" spans="3:7" x14ac:dyDescent="0.25">
      <c r="C451" s="2">
        <f t="shared" si="28"/>
        <v>450</v>
      </c>
      <c r="E451" s="143">
        <f t="shared" si="30"/>
        <v>0</v>
      </c>
      <c r="F451" s="144">
        <f t="shared" ref="F451:F481" si="31">IF(E451&gt;=0,0,SUM(D$2-E451))</f>
        <v>0</v>
      </c>
      <c r="G451" s="144">
        <f t="shared" si="29"/>
        <v>0</v>
      </c>
    </row>
    <row r="452" spans="3:7" x14ac:dyDescent="0.25">
      <c r="C452" s="2">
        <f t="shared" si="28"/>
        <v>451</v>
      </c>
      <c r="E452" s="143">
        <f t="shared" si="30"/>
        <v>0</v>
      </c>
      <c r="F452" s="144">
        <f t="shared" si="31"/>
        <v>0</v>
      </c>
      <c r="G452" s="144">
        <f t="shared" si="29"/>
        <v>0</v>
      </c>
    </row>
    <row r="453" spans="3:7" x14ac:dyDescent="0.25">
      <c r="C453" s="2">
        <f t="shared" si="28"/>
        <v>452</v>
      </c>
      <c r="E453" s="143">
        <f t="shared" si="30"/>
        <v>0</v>
      </c>
      <c r="F453" s="144">
        <f t="shared" si="31"/>
        <v>0</v>
      </c>
      <c r="G453" s="144">
        <f t="shared" si="29"/>
        <v>0</v>
      </c>
    </row>
    <row r="454" spans="3:7" x14ac:dyDescent="0.25">
      <c r="C454" s="2">
        <f t="shared" si="28"/>
        <v>453</v>
      </c>
      <c r="E454" s="143">
        <f t="shared" si="30"/>
        <v>0</v>
      </c>
      <c r="F454" s="144">
        <f t="shared" si="31"/>
        <v>0</v>
      </c>
      <c r="G454" s="144">
        <f t="shared" si="29"/>
        <v>0</v>
      </c>
    </row>
    <row r="455" spans="3:7" x14ac:dyDescent="0.25">
      <c r="C455" s="2">
        <f t="shared" si="28"/>
        <v>454</v>
      </c>
      <c r="E455" s="143">
        <f t="shared" si="30"/>
        <v>0</v>
      </c>
      <c r="F455" s="144">
        <f t="shared" si="31"/>
        <v>0</v>
      </c>
      <c r="G455" s="144">
        <f t="shared" si="29"/>
        <v>0</v>
      </c>
    </row>
    <row r="456" spans="3:7" x14ac:dyDescent="0.25">
      <c r="C456" s="2">
        <f t="shared" si="28"/>
        <v>455</v>
      </c>
      <c r="E456" s="143">
        <f t="shared" si="30"/>
        <v>0</v>
      </c>
      <c r="F456" s="144">
        <f t="shared" si="31"/>
        <v>0</v>
      </c>
      <c r="G456" s="144">
        <f t="shared" si="29"/>
        <v>0</v>
      </c>
    </row>
    <row r="457" spans="3:7" x14ac:dyDescent="0.25">
      <c r="C457" s="2">
        <f t="shared" si="28"/>
        <v>456</v>
      </c>
      <c r="E457" s="143">
        <f t="shared" si="30"/>
        <v>0</v>
      </c>
      <c r="F457" s="144">
        <f t="shared" si="31"/>
        <v>0</v>
      </c>
      <c r="G457" s="144">
        <f t="shared" si="29"/>
        <v>0</v>
      </c>
    </row>
    <row r="458" spans="3:7" x14ac:dyDescent="0.25">
      <c r="C458" s="2">
        <f t="shared" si="28"/>
        <v>457</v>
      </c>
      <c r="E458" s="143">
        <f t="shared" si="30"/>
        <v>0</v>
      </c>
      <c r="F458" s="144">
        <f t="shared" si="31"/>
        <v>0</v>
      </c>
      <c r="G458" s="144">
        <f t="shared" si="29"/>
        <v>0</v>
      </c>
    </row>
    <row r="459" spans="3:7" x14ac:dyDescent="0.25">
      <c r="C459" s="2">
        <f t="shared" si="28"/>
        <v>458</v>
      </c>
      <c r="E459" s="143">
        <f t="shared" si="30"/>
        <v>0</v>
      </c>
      <c r="F459" s="144">
        <f t="shared" si="31"/>
        <v>0</v>
      </c>
      <c r="G459" s="144">
        <f t="shared" si="29"/>
        <v>0</v>
      </c>
    </row>
    <row r="460" spans="3:7" x14ac:dyDescent="0.25">
      <c r="C460" s="2">
        <f t="shared" si="28"/>
        <v>459</v>
      </c>
      <c r="E460" s="143">
        <f t="shared" si="30"/>
        <v>0</v>
      </c>
      <c r="F460" s="144">
        <f t="shared" si="31"/>
        <v>0</v>
      </c>
      <c r="G460" s="144">
        <f t="shared" si="29"/>
        <v>0</v>
      </c>
    </row>
    <row r="461" spans="3:7" x14ac:dyDescent="0.25">
      <c r="C461" s="2">
        <f t="shared" si="28"/>
        <v>460</v>
      </c>
      <c r="E461" s="143">
        <f t="shared" si="30"/>
        <v>0</v>
      </c>
      <c r="F461" s="144">
        <f t="shared" si="31"/>
        <v>0</v>
      </c>
      <c r="G461" s="144">
        <f t="shared" si="29"/>
        <v>0</v>
      </c>
    </row>
    <row r="462" spans="3:7" x14ac:dyDescent="0.25">
      <c r="C462" s="2">
        <f t="shared" si="28"/>
        <v>461</v>
      </c>
      <c r="E462" s="143">
        <f t="shared" si="30"/>
        <v>0</v>
      </c>
      <c r="F462" s="144">
        <f t="shared" si="31"/>
        <v>0</v>
      </c>
      <c r="G462" s="144">
        <f t="shared" si="29"/>
        <v>0</v>
      </c>
    </row>
    <row r="463" spans="3:7" x14ac:dyDescent="0.25">
      <c r="C463" s="2">
        <f t="shared" si="28"/>
        <v>462</v>
      </c>
      <c r="E463" s="143">
        <f t="shared" si="30"/>
        <v>0</v>
      </c>
      <c r="F463" s="144">
        <f t="shared" si="31"/>
        <v>0</v>
      </c>
      <c r="G463" s="144">
        <f t="shared" si="29"/>
        <v>0</v>
      </c>
    </row>
    <row r="464" spans="3:7" x14ac:dyDescent="0.25">
      <c r="C464" s="2">
        <f t="shared" si="28"/>
        <v>463</v>
      </c>
      <c r="E464" s="143">
        <f t="shared" si="30"/>
        <v>0</v>
      </c>
      <c r="F464" s="144">
        <f t="shared" si="31"/>
        <v>0</v>
      </c>
      <c r="G464" s="144">
        <f t="shared" si="29"/>
        <v>0</v>
      </c>
    </row>
    <row r="465" spans="3:7" x14ac:dyDescent="0.25">
      <c r="C465" s="2">
        <f t="shared" si="28"/>
        <v>464</v>
      </c>
      <c r="E465" s="143">
        <f t="shared" si="30"/>
        <v>0</v>
      </c>
      <c r="F465" s="144">
        <f t="shared" si="31"/>
        <v>0</v>
      </c>
      <c r="G465" s="144">
        <f t="shared" si="29"/>
        <v>0</v>
      </c>
    </row>
    <row r="466" spans="3:7" x14ac:dyDescent="0.25">
      <c r="C466" s="2">
        <f t="shared" si="28"/>
        <v>465</v>
      </c>
      <c r="E466" s="143">
        <f t="shared" si="30"/>
        <v>0</v>
      </c>
      <c r="F466" s="144">
        <f t="shared" si="31"/>
        <v>0</v>
      </c>
      <c r="G466" s="144">
        <f t="shared" si="29"/>
        <v>0</v>
      </c>
    </row>
    <row r="467" spans="3:7" x14ac:dyDescent="0.25">
      <c r="C467" s="2">
        <f t="shared" si="28"/>
        <v>466</v>
      </c>
      <c r="E467" s="143">
        <f t="shared" si="30"/>
        <v>0</v>
      </c>
      <c r="F467" s="144">
        <f t="shared" si="31"/>
        <v>0</v>
      </c>
      <c r="G467" s="144">
        <f t="shared" si="29"/>
        <v>0</v>
      </c>
    </row>
    <row r="468" spans="3:7" x14ac:dyDescent="0.25">
      <c r="C468" s="2">
        <f t="shared" si="28"/>
        <v>467</v>
      </c>
      <c r="E468" s="143">
        <f t="shared" si="30"/>
        <v>0</v>
      </c>
      <c r="F468" s="144">
        <f t="shared" si="31"/>
        <v>0</v>
      </c>
      <c r="G468" s="144">
        <f t="shared" si="29"/>
        <v>0</v>
      </c>
    </row>
    <row r="469" spans="3:7" x14ac:dyDescent="0.25">
      <c r="C469" s="2">
        <f t="shared" si="28"/>
        <v>468</v>
      </c>
      <c r="E469" s="143">
        <f t="shared" si="30"/>
        <v>0</v>
      </c>
      <c r="F469" s="144">
        <f t="shared" si="31"/>
        <v>0</v>
      </c>
      <c r="G469" s="144">
        <f t="shared" si="29"/>
        <v>0</v>
      </c>
    </row>
    <row r="470" spans="3:7" x14ac:dyDescent="0.25">
      <c r="C470" s="2">
        <f t="shared" si="28"/>
        <v>469</v>
      </c>
      <c r="E470" s="143">
        <f t="shared" si="30"/>
        <v>0</v>
      </c>
      <c r="F470" s="144">
        <f t="shared" si="31"/>
        <v>0</v>
      </c>
      <c r="G470" s="144">
        <f t="shared" si="29"/>
        <v>0</v>
      </c>
    </row>
    <row r="471" spans="3:7" x14ac:dyDescent="0.25">
      <c r="C471" s="2">
        <f>SUM(C470,1)</f>
        <v>470</v>
      </c>
      <c r="E471" s="143">
        <f t="shared" si="30"/>
        <v>0</v>
      </c>
      <c r="F471" s="144">
        <f t="shared" si="31"/>
        <v>0</v>
      </c>
      <c r="G471" s="144">
        <f t="shared" si="29"/>
        <v>0</v>
      </c>
    </row>
    <row r="472" spans="3:7" x14ac:dyDescent="0.25">
      <c r="C472" s="2">
        <f t="shared" ref="C472:C479" si="32">SUM(C471,1)</f>
        <v>471</v>
      </c>
      <c r="E472" s="143">
        <f t="shared" si="30"/>
        <v>0</v>
      </c>
      <c r="F472" s="144">
        <f t="shared" si="31"/>
        <v>0</v>
      </c>
      <c r="G472" s="144">
        <f t="shared" si="29"/>
        <v>0</v>
      </c>
    </row>
    <row r="473" spans="3:7" x14ac:dyDescent="0.25">
      <c r="C473" s="2">
        <f t="shared" si="32"/>
        <v>472</v>
      </c>
      <c r="E473" s="143">
        <f t="shared" si="30"/>
        <v>0</v>
      </c>
      <c r="F473" s="144">
        <f t="shared" si="31"/>
        <v>0</v>
      </c>
      <c r="G473" s="144">
        <f t="shared" si="29"/>
        <v>0</v>
      </c>
    </row>
    <row r="474" spans="3:7" x14ac:dyDescent="0.25">
      <c r="C474" s="2">
        <f t="shared" si="32"/>
        <v>473</v>
      </c>
      <c r="E474" s="143">
        <f t="shared" si="30"/>
        <v>0</v>
      </c>
      <c r="F474" s="144">
        <f t="shared" si="31"/>
        <v>0</v>
      </c>
      <c r="G474" s="144">
        <f t="shared" si="29"/>
        <v>0</v>
      </c>
    </row>
    <row r="475" spans="3:7" x14ac:dyDescent="0.25">
      <c r="C475" s="2">
        <f t="shared" si="32"/>
        <v>474</v>
      </c>
      <c r="E475" s="143">
        <f t="shared" si="30"/>
        <v>0</v>
      </c>
      <c r="F475" s="144">
        <f t="shared" si="31"/>
        <v>0</v>
      </c>
      <c r="G475" s="144">
        <f t="shared" si="29"/>
        <v>0</v>
      </c>
    </row>
    <row r="476" spans="3:7" x14ac:dyDescent="0.25">
      <c r="C476" s="2">
        <f t="shared" si="32"/>
        <v>475</v>
      </c>
      <c r="E476" s="143">
        <f t="shared" si="30"/>
        <v>0</v>
      </c>
      <c r="F476" s="144">
        <f t="shared" si="31"/>
        <v>0</v>
      </c>
      <c r="G476" s="144">
        <f t="shared" si="29"/>
        <v>0</v>
      </c>
    </row>
    <row r="477" spans="3:7" x14ac:dyDescent="0.25">
      <c r="C477" s="2">
        <f t="shared" si="32"/>
        <v>476</v>
      </c>
      <c r="E477" s="143">
        <f t="shared" si="30"/>
        <v>0</v>
      </c>
      <c r="F477" s="144">
        <f t="shared" si="31"/>
        <v>0</v>
      </c>
      <c r="G477" s="144">
        <f t="shared" si="29"/>
        <v>0</v>
      </c>
    </row>
    <row r="478" spans="3:7" x14ac:dyDescent="0.25">
      <c r="C478" s="2">
        <f t="shared" si="32"/>
        <v>477</v>
      </c>
      <c r="E478" s="143">
        <f t="shared" si="30"/>
        <v>0</v>
      </c>
      <c r="F478" s="144">
        <f t="shared" si="31"/>
        <v>0</v>
      </c>
      <c r="G478" s="144">
        <f t="shared" si="29"/>
        <v>0</v>
      </c>
    </row>
    <row r="479" spans="3:7" x14ac:dyDescent="0.25">
      <c r="C479" s="2">
        <f t="shared" si="32"/>
        <v>478</v>
      </c>
      <c r="E479" s="143">
        <f t="shared" si="30"/>
        <v>0</v>
      </c>
      <c r="F479" s="144">
        <f t="shared" si="31"/>
        <v>0</v>
      </c>
      <c r="G479" s="144">
        <f t="shared" si="29"/>
        <v>0</v>
      </c>
    </row>
    <row r="480" spans="3:7" x14ac:dyDescent="0.25">
      <c r="C480" s="2">
        <f>SUM(C479,1)</f>
        <v>479</v>
      </c>
      <c r="E480" s="143">
        <f t="shared" si="30"/>
        <v>0</v>
      </c>
      <c r="F480" s="144">
        <f t="shared" si="31"/>
        <v>0</v>
      </c>
      <c r="G480" s="144">
        <f t="shared" si="29"/>
        <v>0</v>
      </c>
    </row>
    <row r="481" spans="3:7" x14ac:dyDescent="0.25">
      <c r="C481" s="2">
        <f t="shared" ref="C481" si="33">SUM(C480,1)</f>
        <v>480</v>
      </c>
      <c r="D481" t="s">
        <v>16</v>
      </c>
      <c r="E481" s="143">
        <f t="shared" si="30"/>
        <v>0</v>
      </c>
      <c r="F481" s="144">
        <f t="shared" si="31"/>
        <v>0</v>
      </c>
      <c r="G481" s="144">
        <f t="shared" si="29"/>
        <v>0</v>
      </c>
    </row>
    <row r="482" spans="3:7" x14ac:dyDescent="0.25">
      <c r="D482" s="144">
        <f>SUM(-E481,-F481)</f>
        <v>0</v>
      </c>
      <c r="E482" s="144"/>
      <c r="F482" s="144"/>
    </row>
    <row r="483" spans="3:7" x14ac:dyDescent="0.25">
      <c r="D483" s="144"/>
      <c r="E483" s="144">
        <f>SUM(E2:E481)</f>
        <v>0</v>
      </c>
      <c r="F483" s="144">
        <f>SUM(F2:F481)</f>
        <v>0</v>
      </c>
    </row>
  </sheetData>
  <sheetProtection algorithmName="SHA-512" hashValue="vcDhwubPpkQPfX4QCfdxhpHVgdHobXZ7EHE3+Ka+W+x8thwG+WGCBA1TGs6XB1RwL7lBe7djdy+/zKZ9M4PQvw==" saltValue="IL1gZlJk5ZgzqBW2rpEaZA==" spinCount="100000" sheet="1" selectLockedCells="1"/>
  <dataValidations count="5">
    <dataValidation type="decimal" allowBlank="1" showInputMessage="1" showErrorMessage="1" errorTitle="Neplatná hodnota" error="Zadajte prosím desatinné číslo v rozsahu od 1 do 9 999 999." prompt="Zadajte desatinné číslo v rozsahu od 1 do 9 999 999." sqref="A2" xr:uid="{00000000-0002-0000-0100-000000000000}">
      <formula1>0</formula1>
      <formula2>9999999</formula2>
    </dataValidation>
    <dataValidation type="whole" allowBlank="1" showInputMessage="1" showErrorMessage="1" errorTitle="Neplatná hodnota" error="Zadajte prosím celé číslo v rozsahu od 1 do 99." prompt="Zadajte celé číslo v rozsahu od 1 do 99." sqref="A5" xr:uid="{00000000-0002-0000-0100-000001000000}">
      <formula1>1</formula1>
      <formula2>99</formula2>
    </dataValidation>
    <dataValidation type="decimal" allowBlank="1" showInputMessage="1" showErrorMessage="1" errorTitle="Neplatná hodnota" error="Zadajte prosím desatinné číslo v rozsahu od 0 do 10." prompt="Zadajte desatinné číslo v rozsahu od 0 do 10." sqref="A7" xr:uid="{00000000-0002-0000-0100-000002000000}">
      <formula1>0</formula1>
      <formula2>10</formula2>
    </dataValidation>
    <dataValidation type="whole" allowBlank="1" showInputMessage="1" showErrorMessage="1" errorTitle="Neplatná hodnota" error="Zadajte prosím celé číslo v rozsahu od 1 do 999." prompt="Zadajte celé číslo v rozsahu od 1 do 999." sqref="A9" xr:uid="{00000000-0002-0000-0100-000003000000}">
      <formula1>1</formula1>
      <formula2>999</formula2>
    </dataValidation>
    <dataValidation type="decimal" allowBlank="1" showInputMessage="1" showErrorMessage="1" errorTitle="Neplatná hodnota" error="Zadajte prosím desatinné číslo v rozsahu od 1 do 9999." prompt="Zadajte desatinné číslo v rozsahu od 1 do 9999." sqref="D2" xr:uid="{00000000-0002-0000-0100-000004000000}">
      <formula1>1</formula1>
      <formula2>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3"/>
  <sheetViews>
    <sheetView workbookViewId="0">
      <selection activeCell="A2" sqref="A2"/>
    </sheetView>
  </sheetViews>
  <sheetFormatPr defaultRowHeight="15" x14ac:dyDescent="0.25"/>
  <cols>
    <col min="1" max="1" width="16.5703125" customWidth="1"/>
    <col min="3" max="3" width="10.5703125" bestFit="1" customWidth="1"/>
    <col min="4" max="4" width="19" bestFit="1" customWidth="1"/>
    <col min="5" max="5" width="10.5703125" customWidth="1"/>
    <col min="6" max="6" width="11.140625" customWidth="1"/>
    <col min="7" max="7" width="13.42578125" customWidth="1"/>
  </cols>
  <sheetData>
    <row r="1" spans="1:7" ht="15.75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x14ac:dyDescent="0.25">
      <c r="A2" s="18"/>
      <c r="B2" s="24">
        <f>PMT(A7/12,A9,A2,,0)</f>
        <v>0</v>
      </c>
      <c r="C2" s="2">
        <v>1</v>
      </c>
      <c r="D2" s="142">
        <f>B2</f>
        <v>0</v>
      </c>
      <c r="E2" s="143">
        <f t="shared" ref="E2:E65" si="0">IF(C2&gt;$A$9,0,IPMT(A$7/12,C2,A$9,A$2))</f>
        <v>0</v>
      </c>
      <c r="F2" s="144">
        <f t="shared" ref="F2:F65" si="1">IF(E2&gt;=0,0,SUM(D$2-E2))</f>
        <v>0</v>
      </c>
      <c r="G2" s="144">
        <f>SUM(A2+F2)</f>
        <v>0</v>
      </c>
    </row>
    <row r="3" spans="1:7" x14ac:dyDescent="0.25">
      <c r="C3" s="2">
        <f t="shared" ref="C3:C66" si="2">SUM(C2,1)</f>
        <v>2</v>
      </c>
      <c r="D3" s="144"/>
      <c r="E3" s="143">
        <f t="shared" si="0"/>
        <v>0</v>
      </c>
      <c r="F3" s="144">
        <f t="shared" si="1"/>
        <v>0</v>
      </c>
      <c r="G3" s="144">
        <f t="shared" ref="G3:G66" si="3">SUM(G2+F3)</f>
        <v>0</v>
      </c>
    </row>
    <row r="4" spans="1:7" x14ac:dyDescent="0.25">
      <c r="A4" t="s">
        <v>12</v>
      </c>
      <c r="C4" s="2">
        <f t="shared" si="2"/>
        <v>3</v>
      </c>
      <c r="D4" s="144"/>
      <c r="E4" s="143">
        <f t="shared" si="0"/>
        <v>0</v>
      </c>
      <c r="F4" s="144">
        <f t="shared" si="1"/>
        <v>0</v>
      </c>
      <c r="G4" s="144">
        <f t="shared" si="3"/>
        <v>0</v>
      </c>
    </row>
    <row r="5" spans="1:7" x14ac:dyDescent="0.25">
      <c r="A5" s="17">
        <v>20</v>
      </c>
      <c r="C5" s="2">
        <f t="shared" si="2"/>
        <v>4</v>
      </c>
      <c r="D5" s="144"/>
      <c r="E5" s="143">
        <f t="shared" si="0"/>
        <v>0</v>
      </c>
      <c r="F5" s="144">
        <f t="shared" si="1"/>
        <v>0</v>
      </c>
      <c r="G5" s="144">
        <f t="shared" si="3"/>
        <v>0</v>
      </c>
    </row>
    <row r="6" spans="1:7" x14ac:dyDescent="0.25">
      <c r="A6" t="s">
        <v>13</v>
      </c>
      <c r="C6" s="2">
        <f t="shared" si="2"/>
        <v>5</v>
      </c>
      <c r="D6" s="144"/>
      <c r="E6" s="143">
        <f t="shared" si="0"/>
        <v>0</v>
      </c>
      <c r="F6" s="144">
        <f t="shared" si="1"/>
        <v>0</v>
      </c>
      <c r="G6" s="144">
        <f t="shared" si="3"/>
        <v>0</v>
      </c>
    </row>
    <row r="7" spans="1:7" x14ac:dyDescent="0.2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x14ac:dyDescent="0.2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x14ac:dyDescent="0.25">
      <c r="A9" s="17">
        <f>A5*12</f>
        <v>240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1:7" x14ac:dyDescent="0.2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1:7" x14ac:dyDescent="0.2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1:7" x14ac:dyDescent="0.2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1:7" x14ac:dyDescent="0.2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1:7" x14ac:dyDescent="0.2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1:7" x14ac:dyDescent="0.2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1:7" x14ac:dyDescent="0.2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x14ac:dyDescent="0.2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x14ac:dyDescent="0.2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x14ac:dyDescent="0.2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x14ac:dyDescent="0.2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x14ac:dyDescent="0.2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x14ac:dyDescent="0.2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x14ac:dyDescent="0.2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x14ac:dyDescent="0.2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x14ac:dyDescent="0.2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x14ac:dyDescent="0.2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x14ac:dyDescent="0.2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x14ac:dyDescent="0.2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x14ac:dyDescent="0.2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x14ac:dyDescent="0.2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x14ac:dyDescent="0.2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x14ac:dyDescent="0.2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x14ac:dyDescent="0.2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x14ac:dyDescent="0.2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x14ac:dyDescent="0.2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x14ac:dyDescent="0.2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x14ac:dyDescent="0.2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x14ac:dyDescent="0.2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x14ac:dyDescent="0.2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x14ac:dyDescent="0.2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x14ac:dyDescent="0.2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x14ac:dyDescent="0.2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x14ac:dyDescent="0.2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x14ac:dyDescent="0.2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x14ac:dyDescent="0.2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x14ac:dyDescent="0.2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x14ac:dyDescent="0.2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x14ac:dyDescent="0.2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x14ac:dyDescent="0.2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x14ac:dyDescent="0.2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x14ac:dyDescent="0.2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x14ac:dyDescent="0.2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x14ac:dyDescent="0.2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x14ac:dyDescent="0.2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x14ac:dyDescent="0.2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x14ac:dyDescent="0.2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x14ac:dyDescent="0.2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x14ac:dyDescent="0.2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x14ac:dyDescent="0.2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x14ac:dyDescent="0.2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x14ac:dyDescent="0.2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x14ac:dyDescent="0.2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x14ac:dyDescent="0.2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x14ac:dyDescent="0.2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x14ac:dyDescent="0.2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x14ac:dyDescent="0.25">
      <c r="C66" s="2">
        <f t="shared" si="2"/>
        <v>65</v>
      </c>
      <c r="D66" s="144"/>
      <c r="E66" s="143">
        <f t="shared" ref="E66:E129" si="4">IF(C66&gt;$A$9,0,IPMT(A$7/12,C66,A$9,A$2))</f>
        <v>0</v>
      </c>
      <c r="F66" s="144">
        <f t="shared" ref="F66:F129" si="5">IF(E66&gt;=0,0,SUM(D$2-E66))</f>
        <v>0</v>
      </c>
      <c r="G66" s="144">
        <f t="shared" si="3"/>
        <v>0</v>
      </c>
    </row>
    <row r="67" spans="3:7" x14ac:dyDescent="0.25">
      <c r="C67" s="2">
        <f t="shared" ref="C67:C130" si="6">SUM(C66,1)</f>
        <v>66</v>
      </c>
      <c r="D67" s="144"/>
      <c r="E67" s="143">
        <f t="shared" si="4"/>
        <v>0</v>
      </c>
      <c r="F67" s="144">
        <f t="shared" si="5"/>
        <v>0</v>
      </c>
      <c r="G67" s="144">
        <f t="shared" ref="G67:G130" si="7">SUM(G66+F67)</f>
        <v>0</v>
      </c>
    </row>
    <row r="68" spans="3:7" x14ac:dyDescent="0.25">
      <c r="C68" s="2">
        <f t="shared" si="6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7"/>
        <v>0</v>
      </c>
    </row>
    <row r="69" spans="3:7" x14ac:dyDescent="0.25">
      <c r="C69" s="2">
        <f t="shared" si="6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7"/>
        <v>0</v>
      </c>
    </row>
    <row r="70" spans="3:7" x14ac:dyDescent="0.25">
      <c r="C70" s="2">
        <f t="shared" si="6"/>
        <v>69</v>
      </c>
      <c r="D70" s="144"/>
      <c r="E70" s="143">
        <f t="shared" si="4"/>
        <v>0</v>
      </c>
      <c r="F70" s="144">
        <f t="shared" si="5"/>
        <v>0</v>
      </c>
      <c r="G70" s="144">
        <f t="shared" si="7"/>
        <v>0</v>
      </c>
    </row>
    <row r="71" spans="3:7" x14ac:dyDescent="0.2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x14ac:dyDescent="0.2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x14ac:dyDescent="0.2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x14ac:dyDescent="0.2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x14ac:dyDescent="0.2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x14ac:dyDescent="0.2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x14ac:dyDescent="0.2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x14ac:dyDescent="0.2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x14ac:dyDescent="0.2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x14ac:dyDescent="0.2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x14ac:dyDescent="0.2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x14ac:dyDescent="0.2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x14ac:dyDescent="0.2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x14ac:dyDescent="0.2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x14ac:dyDescent="0.2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x14ac:dyDescent="0.2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x14ac:dyDescent="0.2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x14ac:dyDescent="0.2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x14ac:dyDescent="0.2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x14ac:dyDescent="0.2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x14ac:dyDescent="0.2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x14ac:dyDescent="0.2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x14ac:dyDescent="0.2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x14ac:dyDescent="0.2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x14ac:dyDescent="0.2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x14ac:dyDescent="0.2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x14ac:dyDescent="0.2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x14ac:dyDescent="0.2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x14ac:dyDescent="0.2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x14ac:dyDescent="0.2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x14ac:dyDescent="0.2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x14ac:dyDescent="0.2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x14ac:dyDescent="0.2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x14ac:dyDescent="0.2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x14ac:dyDescent="0.2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x14ac:dyDescent="0.2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x14ac:dyDescent="0.2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x14ac:dyDescent="0.2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x14ac:dyDescent="0.2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x14ac:dyDescent="0.2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x14ac:dyDescent="0.2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x14ac:dyDescent="0.2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x14ac:dyDescent="0.2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x14ac:dyDescent="0.2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x14ac:dyDescent="0.2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x14ac:dyDescent="0.2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x14ac:dyDescent="0.2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x14ac:dyDescent="0.2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x14ac:dyDescent="0.2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x14ac:dyDescent="0.2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x14ac:dyDescent="0.2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x14ac:dyDescent="0.2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x14ac:dyDescent="0.2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x14ac:dyDescent="0.2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x14ac:dyDescent="0.2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x14ac:dyDescent="0.2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x14ac:dyDescent="0.2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x14ac:dyDescent="0.2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x14ac:dyDescent="0.2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x14ac:dyDescent="0.25">
      <c r="C130" s="2">
        <f t="shared" si="6"/>
        <v>129</v>
      </c>
      <c r="D130" s="144"/>
      <c r="E130" s="143">
        <f t="shared" ref="E130:E193" si="8">IF(C130&gt;$A$9,0,IPMT(A$7/12,C130,A$9,A$2))</f>
        <v>0</v>
      </c>
      <c r="F130" s="144">
        <f t="shared" ref="F130:F193" si="9">IF(E130&gt;=0,0,SUM(D$2-E130))</f>
        <v>0</v>
      </c>
      <c r="G130" s="144">
        <f t="shared" si="7"/>
        <v>0</v>
      </c>
    </row>
    <row r="131" spans="3:7" x14ac:dyDescent="0.25">
      <c r="C131" s="2">
        <f t="shared" ref="C131:C194" si="10">SUM(C130,1)</f>
        <v>130</v>
      </c>
      <c r="D131" s="144"/>
      <c r="E131" s="143">
        <f t="shared" si="8"/>
        <v>0</v>
      </c>
      <c r="F131" s="144">
        <f t="shared" si="9"/>
        <v>0</v>
      </c>
      <c r="G131" s="144">
        <f t="shared" ref="G131:G194" si="11">SUM(G130+F131)</f>
        <v>0</v>
      </c>
    </row>
    <row r="132" spans="3:7" x14ac:dyDescent="0.25">
      <c r="C132" s="2">
        <f t="shared" si="10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11"/>
        <v>0</v>
      </c>
    </row>
    <row r="133" spans="3:7" x14ac:dyDescent="0.25">
      <c r="C133" s="2">
        <f t="shared" si="10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11"/>
        <v>0</v>
      </c>
    </row>
    <row r="134" spans="3:7" x14ac:dyDescent="0.25">
      <c r="C134" s="2">
        <f t="shared" si="10"/>
        <v>133</v>
      </c>
      <c r="D134" s="144"/>
      <c r="E134" s="143">
        <f t="shared" si="8"/>
        <v>0</v>
      </c>
      <c r="F134" s="144">
        <f t="shared" si="9"/>
        <v>0</v>
      </c>
      <c r="G134" s="144">
        <f t="shared" si="11"/>
        <v>0</v>
      </c>
    </row>
    <row r="135" spans="3:7" x14ac:dyDescent="0.2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x14ac:dyDescent="0.2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x14ac:dyDescent="0.2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x14ac:dyDescent="0.2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x14ac:dyDescent="0.2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x14ac:dyDescent="0.2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x14ac:dyDescent="0.2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x14ac:dyDescent="0.2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x14ac:dyDescent="0.2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x14ac:dyDescent="0.2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x14ac:dyDescent="0.2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x14ac:dyDescent="0.2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x14ac:dyDescent="0.2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x14ac:dyDescent="0.2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x14ac:dyDescent="0.2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x14ac:dyDescent="0.2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x14ac:dyDescent="0.2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x14ac:dyDescent="0.2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x14ac:dyDescent="0.2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x14ac:dyDescent="0.2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x14ac:dyDescent="0.2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x14ac:dyDescent="0.2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x14ac:dyDescent="0.2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x14ac:dyDescent="0.2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x14ac:dyDescent="0.2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x14ac:dyDescent="0.2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x14ac:dyDescent="0.2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x14ac:dyDescent="0.2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x14ac:dyDescent="0.2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x14ac:dyDescent="0.2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x14ac:dyDescent="0.2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x14ac:dyDescent="0.2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x14ac:dyDescent="0.2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x14ac:dyDescent="0.2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x14ac:dyDescent="0.2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x14ac:dyDescent="0.2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x14ac:dyDescent="0.2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x14ac:dyDescent="0.2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x14ac:dyDescent="0.2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x14ac:dyDescent="0.2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x14ac:dyDescent="0.2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x14ac:dyDescent="0.2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x14ac:dyDescent="0.2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x14ac:dyDescent="0.2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x14ac:dyDescent="0.2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x14ac:dyDescent="0.2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x14ac:dyDescent="0.2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x14ac:dyDescent="0.2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x14ac:dyDescent="0.2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x14ac:dyDescent="0.2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x14ac:dyDescent="0.2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x14ac:dyDescent="0.2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x14ac:dyDescent="0.2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x14ac:dyDescent="0.2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x14ac:dyDescent="0.2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x14ac:dyDescent="0.2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x14ac:dyDescent="0.2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x14ac:dyDescent="0.2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x14ac:dyDescent="0.2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x14ac:dyDescent="0.25">
      <c r="C194" s="2">
        <f t="shared" si="10"/>
        <v>193</v>
      </c>
      <c r="D194" s="144"/>
      <c r="E194" s="143">
        <f t="shared" ref="E194:E257" si="12">IF(C194&gt;$A$9,0,IPMT(A$7/12,C194,A$9,A$2))</f>
        <v>0</v>
      </c>
      <c r="F194" s="144">
        <f t="shared" ref="F194:F257" si="13">IF(E194&gt;=0,0,SUM(D$2-E194))</f>
        <v>0</v>
      </c>
      <c r="G194" s="144">
        <f t="shared" si="11"/>
        <v>0</v>
      </c>
    </row>
    <row r="195" spans="3:7" x14ac:dyDescent="0.25">
      <c r="C195" s="2">
        <f t="shared" ref="C195:C258" si="14">SUM(C194,1)</f>
        <v>194</v>
      </c>
      <c r="D195" s="144"/>
      <c r="E195" s="143">
        <f t="shared" si="12"/>
        <v>0</v>
      </c>
      <c r="F195" s="144">
        <f t="shared" si="13"/>
        <v>0</v>
      </c>
      <c r="G195" s="144">
        <f t="shared" ref="G195:G258" si="15">SUM(G194+F195)</f>
        <v>0</v>
      </c>
    </row>
    <row r="196" spans="3:7" x14ac:dyDescent="0.25">
      <c r="C196" s="2">
        <f t="shared" si="14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5"/>
        <v>0</v>
      </c>
    </row>
    <row r="197" spans="3:7" x14ac:dyDescent="0.25">
      <c r="C197" s="2">
        <f t="shared" si="14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5"/>
        <v>0</v>
      </c>
    </row>
    <row r="198" spans="3:7" x14ac:dyDescent="0.25">
      <c r="C198" s="2">
        <f t="shared" si="14"/>
        <v>197</v>
      </c>
      <c r="D198" s="144"/>
      <c r="E198" s="143">
        <f t="shared" si="12"/>
        <v>0</v>
      </c>
      <c r="F198" s="144">
        <f t="shared" si="13"/>
        <v>0</v>
      </c>
      <c r="G198" s="144">
        <f t="shared" si="15"/>
        <v>0</v>
      </c>
    </row>
    <row r="199" spans="3:7" x14ac:dyDescent="0.2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x14ac:dyDescent="0.2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x14ac:dyDescent="0.2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x14ac:dyDescent="0.2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x14ac:dyDescent="0.2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x14ac:dyDescent="0.2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x14ac:dyDescent="0.2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x14ac:dyDescent="0.2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x14ac:dyDescent="0.2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x14ac:dyDescent="0.2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x14ac:dyDescent="0.2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x14ac:dyDescent="0.2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x14ac:dyDescent="0.2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x14ac:dyDescent="0.2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x14ac:dyDescent="0.2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x14ac:dyDescent="0.2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x14ac:dyDescent="0.2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x14ac:dyDescent="0.2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x14ac:dyDescent="0.2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x14ac:dyDescent="0.2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x14ac:dyDescent="0.2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x14ac:dyDescent="0.2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x14ac:dyDescent="0.2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x14ac:dyDescent="0.2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x14ac:dyDescent="0.2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x14ac:dyDescent="0.2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x14ac:dyDescent="0.2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x14ac:dyDescent="0.2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x14ac:dyDescent="0.2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x14ac:dyDescent="0.2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x14ac:dyDescent="0.2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x14ac:dyDescent="0.2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x14ac:dyDescent="0.2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x14ac:dyDescent="0.2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x14ac:dyDescent="0.2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x14ac:dyDescent="0.2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x14ac:dyDescent="0.2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x14ac:dyDescent="0.2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x14ac:dyDescent="0.2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x14ac:dyDescent="0.2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x14ac:dyDescent="0.2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x14ac:dyDescent="0.2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x14ac:dyDescent="0.25">
      <c r="C241" s="2">
        <f t="shared" si="14"/>
        <v>240</v>
      </c>
      <c r="D241" s="144"/>
      <c r="E241" s="143">
        <f t="shared" si="12"/>
        <v>0</v>
      </c>
      <c r="F241" s="144">
        <f t="shared" si="13"/>
        <v>0</v>
      </c>
      <c r="G241" s="144">
        <f t="shared" si="15"/>
        <v>0</v>
      </c>
    </row>
    <row r="242" spans="3:7" x14ac:dyDescent="0.25">
      <c r="C242" s="2">
        <f t="shared" si="14"/>
        <v>241</v>
      </c>
      <c r="D242" s="144"/>
      <c r="E242" s="143">
        <f t="shared" si="12"/>
        <v>0</v>
      </c>
      <c r="F242" s="144">
        <f t="shared" si="13"/>
        <v>0</v>
      </c>
      <c r="G242" s="144">
        <f t="shared" si="15"/>
        <v>0</v>
      </c>
    </row>
    <row r="243" spans="3:7" x14ac:dyDescent="0.25">
      <c r="C243" s="2">
        <f t="shared" si="14"/>
        <v>242</v>
      </c>
      <c r="D243" s="144"/>
      <c r="E243" s="143">
        <f t="shared" si="12"/>
        <v>0</v>
      </c>
      <c r="F243" s="144">
        <f t="shared" si="13"/>
        <v>0</v>
      </c>
      <c r="G243" s="144">
        <f t="shared" si="15"/>
        <v>0</v>
      </c>
    </row>
    <row r="244" spans="3:7" x14ac:dyDescent="0.25">
      <c r="C244" s="2">
        <f t="shared" si="14"/>
        <v>243</v>
      </c>
      <c r="D244" s="144"/>
      <c r="E244" s="143">
        <f t="shared" si="12"/>
        <v>0</v>
      </c>
      <c r="F244" s="144">
        <f t="shared" si="13"/>
        <v>0</v>
      </c>
      <c r="G244" s="144">
        <f t="shared" si="15"/>
        <v>0</v>
      </c>
    </row>
    <row r="245" spans="3:7" x14ac:dyDescent="0.25">
      <c r="C245" s="2">
        <f t="shared" si="14"/>
        <v>244</v>
      </c>
      <c r="D245" s="144"/>
      <c r="E245" s="143">
        <f t="shared" si="12"/>
        <v>0</v>
      </c>
      <c r="F245" s="144">
        <f t="shared" si="13"/>
        <v>0</v>
      </c>
      <c r="G245" s="144">
        <f t="shared" si="15"/>
        <v>0</v>
      </c>
    </row>
    <row r="246" spans="3:7" x14ac:dyDescent="0.25">
      <c r="C246" s="2">
        <f t="shared" si="14"/>
        <v>245</v>
      </c>
      <c r="D246" s="144"/>
      <c r="E246" s="143">
        <f t="shared" si="12"/>
        <v>0</v>
      </c>
      <c r="F246" s="144">
        <f t="shared" si="13"/>
        <v>0</v>
      </c>
      <c r="G246" s="144">
        <f t="shared" si="15"/>
        <v>0</v>
      </c>
    </row>
    <row r="247" spans="3:7" x14ac:dyDescent="0.25">
      <c r="C247" s="2">
        <f t="shared" si="14"/>
        <v>246</v>
      </c>
      <c r="D247" s="144"/>
      <c r="E247" s="143">
        <f t="shared" si="12"/>
        <v>0</v>
      </c>
      <c r="F247" s="144">
        <f t="shared" si="13"/>
        <v>0</v>
      </c>
      <c r="G247" s="144">
        <f t="shared" si="15"/>
        <v>0</v>
      </c>
    </row>
    <row r="248" spans="3:7" x14ac:dyDescent="0.25">
      <c r="C248" s="2">
        <f t="shared" si="14"/>
        <v>247</v>
      </c>
      <c r="D248" s="144"/>
      <c r="E248" s="143">
        <f t="shared" si="12"/>
        <v>0</v>
      </c>
      <c r="F248" s="144">
        <f t="shared" si="13"/>
        <v>0</v>
      </c>
      <c r="G248" s="144">
        <f t="shared" si="15"/>
        <v>0</v>
      </c>
    </row>
    <row r="249" spans="3:7" x14ac:dyDescent="0.25">
      <c r="C249" s="2">
        <f t="shared" si="14"/>
        <v>248</v>
      </c>
      <c r="D249" s="144"/>
      <c r="E249" s="143">
        <f t="shared" si="12"/>
        <v>0</v>
      </c>
      <c r="F249" s="144">
        <f t="shared" si="13"/>
        <v>0</v>
      </c>
      <c r="G249" s="144">
        <f t="shared" si="15"/>
        <v>0</v>
      </c>
    </row>
    <row r="250" spans="3:7" x14ac:dyDescent="0.25">
      <c r="C250" s="2">
        <f t="shared" si="14"/>
        <v>249</v>
      </c>
      <c r="D250" s="144"/>
      <c r="E250" s="143">
        <f t="shared" si="12"/>
        <v>0</v>
      </c>
      <c r="F250" s="144">
        <f t="shared" si="13"/>
        <v>0</v>
      </c>
      <c r="G250" s="144">
        <f t="shared" si="15"/>
        <v>0</v>
      </c>
    </row>
    <row r="251" spans="3:7" x14ac:dyDescent="0.25">
      <c r="C251" s="2">
        <f t="shared" si="14"/>
        <v>250</v>
      </c>
      <c r="D251" s="144"/>
      <c r="E251" s="143">
        <f t="shared" si="12"/>
        <v>0</v>
      </c>
      <c r="F251" s="144">
        <f t="shared" si="13"/>
        <v>0</v>
      </c>
      <c r="G251" s="144">
        <f t="shared" si="15"/>
        <v>0</v>
      </c>
    </row>
    <row r="252" spans="3:7" x14ac:dyDescent="0.25">
      <c r="C252" s="2">
        <f t="shared" si="14"/>
        <v>251</v>
      </c>
      <c r="D252" s="144"/>
      <c r="E252" s="143">
        <f t="shared" si="12"/>
        <v>0</v>
      </c>
      <c r="F252" s="144">
        <f t="shared" si="13"/>
        <v>0</v>
      </c>
      <c r="G252" s="144">
        <f t="shared" si="15"/>
        <v>0</v>
      </c>
    </row>
    <row r="253" spans="3:7" x14ac:dyDescent="0.25">
      <c r="C253" s="2">
        <f t="shared" si="14"/>
        <v>252</v>
      </c>
      <c r="D253" s="144"/>
      <c r="E253" s="143">
        <f t="shared" si="12"/>
        <v>0</v>
      </c>
      <c r="F253" s="144">
        <f t="shared" si="13"/>
        <v>0</v>
      </c>
      <c r="G253" s="144">
        <f t="shared" si="15"/>
        <v>0</v>
      </c>
    </row>
    <row r="254" spans="3:7" x14ac:dyDescent="0.25">
      <c r="C254" s="2">
        <f t="shared" si="14"/>
        <v>253</v>
      </c>
      <c r="D254" s="144"/>
      <c r="E254" s="143">
        <f t="shared" si="12"/>
        <v>0</v>
      </c>
      <c r="F254" s="144">
        <f t="shared" si="13"/>
        <v>0</v>
      </c>
      <c r="G254" s="144">
        <f t="shared" si="15"/>
        <v>0</v>
      </c>
    </row>
    <row r="255" spans="3:7" x14ac:dyDescent="0.25">
      <c r="C255" s="2">
        <f t="shared" si="14"/>
        <v>254</v>
      </c>
      <c r="D255" s="144"/>
      <c r="E255" s="143">
        <f t="shared" si="12"/>
        <v>0</v>
      </c>
      <c r="F255" s="144">
        <f t="shared" si="13"/>
        <v>0</v>
      </c>
      <c r="G255" s="144">
        <f t="shared" si="15"/>
        <v>0</v>
      </c>
    </row>
    <row r="256" spans="3:7" x14ac:dyDescent="0.25">
      <c r="C256" s="2">
        <f t="shared" si="14"/>
        <v>255</v>
      </c>
      <c r="D256" s="144"/>
      <c r="E256" s="143">
        <f t="shared" si="12"/>
        <v>0</v>
      </c>
      <c r="F256" s="144">
        <f t="shared" si="13"/>
        <v>0</v>
      </c>
      <c r="G256" s="144">
        <f t="shared" si="15"/>
        <v>0</v>
      </c>
    </row>
    <row r="257" spans="3:7" x14ac:dyDescent="0.25">
      <c r="C257" s="2">
        <f t="shared" si="14"/>
        <v>256</v>
      </c>
      <c r="D257" s="144"/>
      <c r="E257" s="143">
        <f t="shared" si="12"/>
        <v>0</v>
      </c>
      <c r="F257" s="144">
        <f t="shared" si="13"/>
        <v>0</v>
      </c>
      <c r="G257" s="144">
        <f t="shared" si="15"/>
        <v>0</v>
      </c>
    </row>
    <row r="258" spans="3:7" x14ac:dyDescent="0.25">
      <c r="C258" s="2">
        <f t="shared" si="14"/>
        <v>257</v>
      </c>
      <c r="D258" s="144"/>
      <c r="E258" s="143">
        <f t="shared" ref="E258:E321" si="16">IF(C258&gt;$A$9,0,IPMT(A$7/12,C258,A$9,A$2))</f>
        <v>0</v>
      </c>
      <c r="F258" s="144">
        <f t="shared" ref="F258:F321" si="17">IF(E258&gt;=0,0,SUM(D$2-E258))</f>
        <v>0</v>
      </c>
      <c r="G258" s="144">
        <f t="shared" si="15"/>
        <v>0</v>
      </c>
    </row>
    <row r="259" spans="3:7" x14ac:dyDescent="0.25">
      <c r="C259" s="2">
        <f t="shared" ref="C259:C322" si="18">SUM(C258,1)</f>
        <v>258</v>
      </c>
      <c r="D259" s="144"/>
      <c r="E259" s="143">
        <f t="shared" si="16"/>
        <v>0</v>
      </c>
      <c r="F259" s="144">
        <f t="shared" si="17"/>
        <v>0</v>
      </c>
      <c r="G259" s="144">
        <f t="shared" ref="G259:G322" si="19">SUM(G258+F259)</f>
        <v>0</v>
      </c>
    </row>
    <row r="260" spans="3:7" x14ac:dyDescent="0.25">
      <c r="C260" s="2">
        <f t="shared" si="18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9"/>
        <v>0</v>
      </c>
    </row>
    <row r="261" spans="3:7" x14ac:dyDescent="0.25">
      <c r="C261" s="2">
        <f t="shared" si="18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9"/>
        <v>0</v>
      </c>
    </row>
    <row r="262" spans="3:7" x14ac:dyDescent="0.25">
      <c r="C262" s="2">
        <f t="shared" si="18"/>
        <v>261</v>
      </c>
      <c r="D262" s="144"/>
      <c r="E262" s="143">
        <f t="shared" si="16"/>
        <v>0</v>
      </c>
      <c r="F262" s="144">
        <f t="shared" si="17"/>
        <v>0</v>
      </c>
      <c r="G262" s="144">
        <f t="shared" si="19"/>
        <v>0</v>
      </c>
    </row>
    <row r="263" spans="3:7" x14ac:dyDescent="0.2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x14ac:dyDescent="0.2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x14ac:dyDescent="0.2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x14ac:dyDescent="0.2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x14ac:dyDescent="0.2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x14ac:dyDescent="0.2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x14ac:dyDescent="0.2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x14ac:dyDescent="0.2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x14ac:dyDescent="0.2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x14ac:dyDescent="0.2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x14ac:dyDescent="0.2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x14ac:dyDescent="0.2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x14ac:dyDescent="0.2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x14ac:dyDescent="0.2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x14ac:dyDescent="0.2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x14ac:dyDescent="0.2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x14ac:dyDescent="0.2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x14ac:dyDescent="0.2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x14ac:dyDescent="0.2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x14ac:dyDescent="0.2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x14ac:dyDescent="0.2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x14ac:dyDescent="0.2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x14ac:dyDescent="0.2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x14ac:dyDescent="0.2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x14ac:dyDescent="0.2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x14ac:dyDescent="0.2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x14ac:dyDescent="0.2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x14ac:dyDescent="0.2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x14ac:dyDescent="0.2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x14ac:dyDescent="0.2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x14ac:dyDescent="0.2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x14ac:dyDescent="0.2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x14ac:dyDescent="0.2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x14ac:dyDescent="0.2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x14ac:dyDescent="0.2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x14ac:dyDescent="0.2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x14ac:dyDescent="0.2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x14ac:dyDescent="0.2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x14ac:dyDescent="0.2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x14ac:dyDescent="0.2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x14ac:dyDescent="0.2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x14ac:dyDescent="0.2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x14ac:dyDescent="0.2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x14ac:dyDescent="0.2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x14ac:dyDescent="0.25">
      <c r="C307" s="2">
        <f t="shared" si="18"/>
        <v>306</v>
      </c>
      <c r="D307" s="144"/>
      <c r="E307" s="143">
        <f t="shared" si="16"/>
        <v>0</v>
      </c>
      <c r="F307" s="144">
        <f t="shared" si="17"/>
        <v>0</v>
      </c>
      <c r="G307" s="144">
        <f t="shared" si="19"/>
        <v>0</v>
      </c>
    </row>
    <row r="308" spans="3:7" x14ac:dyDescent="0.25">
      <c r="C308" s="2">
        <f t="shared" si="18"/>
        <v>307</v>
      </c>
      <c r="D308" s="144"/>
      <c r="E308" s="143">
        <f t="shared" si="16"/>
        <v>0</v>
      </c>
      <c r="F308" s="144">
        <f t="shared" si="17"/>
        <v>0</v>
      </c>
      <c r="G308" s="144">
        <f t="shared" si="19"/>
        <v>0</v>
      </c>
    </row>
    <row r="309" spans="3:7" x14ac:dyDescent="0.25">
      <c r="C309" s="2">
        <f t="shared" si="18"/>
        <v>308</v>
      </c>
      <c r="D309" s="144"/>
      <c r="E309" s="143">
        <f t="shared" si="16"/>
        <v>0</v>
      </c>
      <c r="F309" s="144">
        <f t="shared" si="17"/>
        <v>0</v>
      </c>
      <c r="G309" s="144">
        <f t="shared" si="19"/>
        <v>0</v>
      </c>
    </row>
    <row r="310" spans="3:7" x14ac:dyDescent="0.25">
      <c r="C310" s="2">
        <f t="shared" si="18"/>
        <v>309</v>
      </c>
      <c r="D310" s="144"/>
      <c r="E310" s="143">
        <f t="shared" si="16"/>
        <v>0</v>
      </c>
      <c r="F310" s="144">
        <f t="shared" si="17"/>
        <v>0</v>
      </c>
      <c r="G310" s="144">
        <f t="shared" si="19"/>
        <v>0</v>
      </c>
    </row>
    <row r="311" spans="3:7" x14ac:dyDescent="0.25">
      <c r="C311" s="2">
        <f t="shared" si="18"/>
        <v>310</v>
      </c>
      <c r="D311" s="144"/>
      <c r="E311" s="143">
        <f t="shared" si="16"/>
        <v>0</v>
      </c>
      <c r="F311" s="144">
        <f t="shared" si="17"/>
        <v>0</v>
      </c>
      <c r="G311" s="144">
        <f t="shared" si="19"/>
        <v>0</v>
      </c>
    </row>
    <row r="312" spans="3:7" x14ac:dyDescent="0.25">
      <c r="C312" s="2">
        <f t="shared" si="18"/>
        <v>311</v>
      </c>
      <c r="D312" s="144"/>
      <c r="E312" s="143">
        <f t="shared" si="16"/>
        <v>0</v>
      </c>
      <c r="F312" s="144">
        <f t="shared" si="17"/>
        <v>0</v>
      </c>
      <c r="G312" s="144">
        <f t="shared" si="19"/>
        <v>0</v>
      </c>
    </row>
    <row r="313" spans="3:7" x14ac:dyDescent="0.25">
      <c r="C313" s="2">
        <f t="shared" si="18"/>
        <v>312</v>
      </c>
      <c r="D313" s="144"/>
      <c r="E313" s="143">
        <f t="shared" si="16"/>
        <v>0</v>
      </c>
      <c r="F313" s="144">
        <f t="shared" si="17"/>
        <v>0</v>
      </c>
      <c r="G313" s="144">
        <f t="shared" si="19"/>
        <v>0</v>
      </c>
    </row>
    <row r="314" spans="3:7" x14ac:dyDescent="0.25">
      <c r="C314" s="2">
        <f t="shared" si="18"/>
        <v>313</v>
      </c>
      <c r="D314" s="144"/>
      <c r="E314" s="143">
        <f t="shared" si="16"/>
        <v>0</v>
      </c>
      <c r="F314" s="144">
        <f t="shared" si="17"/>
        <v>0</v>
      </c>
      <c r="G314" s="144">
        <f t="shared" si="19"/>
        <v>0</v>
      </c>
    </row>
    <row r="315" spans="3:7" x14ac:dyDescent="0.25">
      <c r="C315" s="2">
        <f t="shared" si="18"/>
        <v>314</v>
      </c>
      <c r="D315" s="144"/>
      <c r="E315" s="143">
        <f t="shared" si="16"/>
        <v>0</v>
      </c>
      <c r="F315" s="144">
        <f t="shared" si="17"/>
        <v>0</v>
      </c>
      <c r="G315" s="144">
        <f t="shared" si="19"/>
        <v>0</v>
      </c>
    </row>
    <row r="316" spans="3:7" x14ac:dyDescent="0.25">
      <c r="C316" s="2">
        <f t="shared" si="18"/>
        <v>315</v>
      </c>
      <c r="D316" s="144"/>
      <c r="E316" s="143">
        <f t="shared" si="16"/>
        <v>0</v>
      </c>
      <c r="F316" s="144">
        <f t="shared" si="17"/>
        <v>0</v>
      </c>
      <c r="G316" s="144">
        <f t="shared" si="19"/>
        <v>0</v>
      </c>
    </row>
    <row r="317" spans="3:7" x14ac:dyDescent="0.25">
      <c r="C317" s="2">
        <f t="shared" si="18"/>
        <v>316</v>
      </c>
      <c r="D317" s="144"/>
      <c r="E317" s="143">
        <f t="shared" si="16"/>
        <v>0</v>
      </c>
      <c r="F317" s="144">
        <f t="shared" si="17"/>
        <v>0</v>
      </c>
      <c r="G317" s="144">
        <f t="shared" si="19"/>
        <v>0</v>
      </c>
    </row>
    <row r="318" spans="3:7" x14ac:dyDescent="0.25">
      <c r="C318" s="2">
        <f t="shared" si="18"/>
        <v>317</v>
      </c>
      <c r="D318" s="144"/>
      <c r="E318" s="143">
        <f t="shared" si="16"/>
        <v>0</v>
      </c>
      <c r="F318" s="144">
        <f t="shared" si="17"/>
        <v>0</v>
      </c>
      <c r="G318" s="144">
        <f t="shared" si="19"/>
        <v>0</v>
      </c>
    </row>
    <row r="319" spans="3:7" x14ac:dyDescent="0.25">
      <c r="C319" s="2">
        <f t="shared" si="18"/>
        <v>318</v>
      </c>
      <c r="D319" s="144"/>
      <c r="E319" s="143">
        <f t="shared" si="16"/>
        <v>0</v>
      </c>
      <c r="F319" s="144">
        <f t="shared" si="17"/>
        <v>0</v>
      </c>
      <c r="G319" s="144">
        <f t="shared" si="19"/>
        <v>0</v>
      </c>
    </row>
    <row r="320" spans="3:7" x14ac:dyDescent="0.25">
      <c r="C320" s="2">
        <f t="shared" si="18"/>
        <v>319</v>
      </c>
      <c r="D320" s="144"/>
      <c r="E320" s="143">
        <f t="shared" si="16"/>
        <v>0</v>
      </c>
      <c r="F320" s="144">
        <f t="shared" si="17"/>
        <v>0</v>
      </c>
      <c r="G320" s="144">
        <f t="shared" si="19"/>
        <v>0</v>
      </c>
    </row>
    <row r="321" spans="3:7" x14ac:dyDescent="0.25">
      <c r="C321" s="2">
        <f t="shared" si="18"/>
        <v>320</v>
      </c>
      <c r="D321" s="144"/>
      <c r="E321" s="143">
        <f t="shared" si="16"/>
        <v>0</v>
      </c>
      <c r="F321" s="144">
        <f t="shared" si="17"/>
        <v>0</v>
      </c>
      <c r="G321" s="144">
        <f t="shared" si="19"/>
        <v>0</v>
      </c>
    </row>
    <row r="322" spans="3:7" x14ac:dyDescent="0.25">
      <c r="C322" s="2">
        <f t="shared" si="18"/>
        <v>321</v>
      </c>
      <c r="D322" s="144"/>
      <c r="E322" s="143">
        <f t="shared" ref="E322:E361" si="20">IF(C322&gt;$A$9,0,IPMT(A$7/12,C322,A$9,A$2))</f>
        <v>0</v>
      </c>
      <c r="F322" s="144">
        <f t="shared" ref="F322:F360" si="21">IF(E322&gt;=0,0,SUM(D$2-E322))</f>
        <v>0</v>
      </c>
      <c r="G322" s="144">
        <f t="shared" si="19"/>
        <v>0</v>
      </c>
    </row>
    <row r="323" spans="3:7" x14ac:dyDescent="0.25">
      <c r="C323" s="2">
        <f t="shared" ref="C323:C361" si="22">SUM(C322,1)</f>
        <v>322</v>
      </c>
      <c r="D323" s="144"/>
      <c r="E323" s="143">
        <f t="shared" si="20"/>
        <v>0</v>
      </c>
      <c r="F323" s="144">
        <f t="shared" si="21"/>
        <v>0</v>
      </c>
      <c r="G323" s="144">
        <f t="shared" ref="G323:G361" si="23">SUM(G322+F323)</f>
        <v>0</v>
      </c>
    </row>
    <row r="324" spans="3:7" x14ac:dyDescent="0.25">
      <c r="C324" s="2">
        <f t="shared" si="22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23"/>
        <v>0</v>
      </c>
    </row>
    <row r="325" spans="3:7" x14ac:dyDescent="0.25">
      <c r="C325" s="2">
        <f t="shared" si="22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23"/>
        <v>0</v>
      </c>
    </row>
    <row r="326" spans="3:7" x14ac:dyDescent="0.25">
      <c r="C326" s="2">
        <f t="shared" si="22"/>
        <v>325</v>
      </c>
      <c r="D326" s="144"/>
      <c r="E326" s="143">
        <f t="shared" si="20"/>
        <v>0</v>
      </c>
      <c r="F326" s="144">
        <f t="shared" si="21"/>
        <v>0</v>
      </c>
      <c r="G326" s="144">
        <f t="shared" si="23"/>
        <v>0</v>
      </c>
    </row>
    <row r="327" spans="3:7" x14ac:dyDescent="0.2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x14ac:dyDescent="0.2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x14ac:dyDescent="0.2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x14ac:dyDescent="0.2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x14ac:dyDescent="0.2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x14ac:dyDescent="0.2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x14ac:dyDescent="0.2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x14ac:dyDescent="0.2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x14ac:dyDescent="0.2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x14ac:dyDescent="0.2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x14ac:dyDescent="0.2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x14ac:dyDescent="0.2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x14ac:dyDescent="0.2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x14ac:dyDescent="0.2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x14ac:dyDescent="0.2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x14ac:dyDescent="0.2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x14ac:dyDescent="0.2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x14ac:dyDescent="0.2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x14ac:dyDescent="0.2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x14ac:dyDescent="0.2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x14ac:dyDescent="0.2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x14ac:dyDescent="0.2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x14ac:dyDescent="0.2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x14ac:dyDescent="0.2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x14ac:dyDescent="0.2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x14ac:dyDescent="0.2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1:7" x14ac:dyDescent="0.2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1:7" x14ac:dyDescent="0.2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1:7" x14ac:dyDescent="0.2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1:7" x14ac:dyDescent="0.2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1:7" x14ac:dyDescent="0.2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1:7" x14ac:dyDescent="0.25">
      <c r="C358" s="2">
        <f t="shared" si="22"/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1:7" x14ac:dyDescent="0.25">
      <c r="C359" s="2">
        <f t="shared" si="22"/>
        <v>358</v>
      </c>
      <c r="D359" s="144"/>
      <c r="E359" s="143">
        <f t="shared" si="20"/>
        <v>0</v>
      </c>
      <c r="F359" s="144">
        <f t="shared" si="21"/>
        <v>0</v>
      </c>
      <c r="G359" s="144">
        <f t="shared" si="23"/>
        <v>0</v>
      </c>
    </row>
    <row r="360" spans="1:7" x14ac:dyDescent="0.25">
      <c r="C360" s="2">
        <f t="shared" si="22"/>
        <v>359</v>
      </c>
      <c r="D360" s="144"/>
      <c r="E360" s="143">
        <f t="shared" si="20"/>
        <v>0</v>
      </c>
      <c r="F360" s="144">
        <f t="shared" si="21"/>
        <v>0</v>
      </c>
      <c r="G360" s="144">
        <f t="shared" si="23"/>
        <v>0</v>
      </c>
    </row>
    <row r="361" spans="1:7" x14ac:dyDescent="0.25">
      <c r="A361" t="s">
        <v>15</v>
      </c>
      <c r="C361" s="2">
        <f t="shared" si="22"/>
        <v>360</v>
      </c>
      <c r="D361" t="s">
        <v>16</v>
      </c>
      <c r="E361" s="143">
        <f t="shared" si="20"/>
        <v>0</v>
      </c>
      <c r="F361" s="144">
        <f>SUM(-G360)</f>
        <v>0</v>
      </c>
      <c r="G361" s="144">
        <f t="shared" si="23"/>
        <v>0</v>
      </c>
    </row>
    <row r="362" spans="1:7" x14ac:dyDescent="0.25">
      <c r="D362" s="144">
        <f>SUM(-E361,-F361)</f>
        <v>0</v>
      </c>
      <c r="E362" s="144"/>
      <c r="F362" s="144"/>
    </row>
    <row r="363" spans="1:7" x14ac:dyDescent="0.25">
      <c r="D363" s="144"/>
      <c r="E363" s="144">
        <f>SUM(E2:E361)</f>
        <v>0</v>
      </c>
      <c r="F363" s="144">
        <f>SUM(F2:F361)</f>
        <v>0</v>
      </c>
    </row>
  </sheetData>
  <sheetProtection algorithmName="SHA-512" hashValue="gKMkPK89jD5BP9zMbHayOs+yOFzlE8PjqRtSttTgSbKjR8kyelvstWin+ANN24/g8Kq3RWzr1foHdNbqnQk2eQ==" saltValue="JRszR3fLVGRcAJ8F0LybGQ==" spinCount="100000" sheet="1" selectLockedCells="1"/>
  <dataValidations count="5">
    <dataValidation type="decimal" allowBlank="1" showInputMessage="1" showErrorMessage="1" errorTitle="Neplatná hodnota" error="Zadajte prosím desatinné číslo v rozsahu od 1 do 9999." prompt="Zadajte desatinné číslo v rozsahu od 1 do 9999." sqref="D2" xr:uid="{00000000-0002-0000-0200-000000000000}">
      <formula1>1</formula1>
      <formula2>9999</formula2>
    </dataValidation>
    <dataValidation type="whole" allowBlank="1" showInputMessage="1" showErrorMessage="1" errorTitle="Neplatná hodnota" error="Zadajte prosím celé číslo v rozsahu od 1 do 999." prompt="Zadajte celé číslo v rozsahu od 1 do 999." sqref="A9" xr:uid="{00000000-0002-0000-0200-000001000000}">
      <formula1>1</formula1>
      <formula2>999</formula2>
    </dataValidation>
    <dataValidation type="decimal" allowBlank="1" showInputMessage="1" showErrorMessage="1" errorTitle="Neplatná hodnota" error="Zadajte prosím desatinné číslo v rozsahu od 0 do 10." prompt="Zadajte desatinné číslo v rozsahu od 0 do 10." sqref="A7" xr:uid="{00000000-0002-0000-0200-000002000000}">
      <formula1>0</formula1>
      <formula2>10</formula2>
    </dataValidation>
    <dataValidation type="whole" allowBlank="1" showInputMessage="1" showErrorMessage="1" errorTitle="Neplatná hodnota" error="Zadajte prosím celé číslo v rozsahu od 1 do 99." prompt="Zadajte celé číslo v rozsahu od 1 do 99." sqref="A5" xr:uid="{00000000-0002-0000-0200-000003000000}">
      <formula1>1</formula1>
      <formula2>99</formula2>
    </dataValidation>
    <dataValidation type="decimal" allowBlank="1" showInputMessage="1" showErrorMessage="1" errorTitle="Neplatná hodnota" error="Zadajte prosím desatinné číslo v rozsahu od 1 do 9 999 999." prompt="Zadajte desatinné číslo v rozsahu od 1 do 9 999 999." sqref="A2" xr:uid="{00000000-0002-0000-0200-000004000000}">
      <formula1>0</formula1>
      <formula2>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3"/>
  <sheetViews>
    <sheetView topLeftCell="A2" workbookViewId="0">
      <selection activeCell="A2" sqref="A2"/>
    </sheetView>
  </sheetViews>
  <sheetFormatPr defaultRowHeight="15" x14ac:dyDescent="0.25"/>
  <cols>
    <col min="1" max="1" width="16.5703125" customWidth="1"/>
    <col min="3" max="3" width="10.5703125" bestFit="1" customWidth="1"/>
    <col min="4" max="4" width="19" bestFit="1" customWidth="1"/>
    <col min="5" max="5" width="10.5703125" customWidth="1"/>
    <col min="6" max="6" width="11.140625" customWidth="1"/>
    <col min="7" max="7" width="13.42578125" customWidth="1"/>
  </cols>
  <sheetData>
    <row r="1" spans="1:7" ht="15.75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x14ac:dyDescent="0.25">
      <c r="A2" s="142"/>
      <c r="B2" s="24">
        <f>PMT(A7/12,A9,A2,,0)</f>
        <v>0</v>
      </c>
      <c r="C2" s="2">
        <v>1</v>
      </c>
      <c r="D2" s="142">
        <f>B2</f>
        <v>0</v>
      </c>
      <c r="E2" s="143">
        <f t="shared" ref="E2:E65" si="0">IF(C2&gt;$A$9,0,IPMT(A$7/12,C2,A$9,A$2))</f>
        <v>0</v>
      </c>
      <c r="F2" s="144">
        <f t="shared" ref="F2:F65" si="1">IF(E2&gt;=0,0,SUM(D$2-E2))</f>
        <v>0</v>
      </c>
      <c r="G2" s="144">
        <f>SUM(A2+F2)</f>
        <v>0</v>
      </c>
    </row>
    <row r="3" spans="1:7" x14ac:dyDescent="0.25">
      <c r="C3" s="2">
        <f t="shared" ref="C3:C66" si="2">SUM(C2,1)</f>
        <v>2</v>
      </c>
      <c r="D3" s="144"/>
      <c r="E3" s="143">
        <f t="shared" si="0"/>
        <v>0</v>
      </c>
      <c r="F3" s="144">
        <f t="shared" si="1"/>
        <v>0</v>
      </c>
      <c r="G3" s="144">
        <f t="shared" ref="G3:G66" si="3">SUM(G2+F3)</f>
        <v>0</v>
      </c>
    </row>
    <row r="4" spans="1:7" x14ac:dyDescent="0.25">
      <c r="A4" t="s">
        <v>12</v>
      </c>
      <c r="C4" s="2">
        <f t="shared" si="2"/>
        <v>3</v>
      </c>
      <c r="D4" s="144"/>
      <c r="E4" s="143">
        <f t="shared" si="0"/>
        <v>0</v>
      </c>
      <c r="F4" s="144">
        <f t="shared" si="1"/>
        <v>0</v>
      </c>
      <c r="G4" s="144">
        <f t="shared" si="3"/>
        <v>0</v>
      </c>
    </row>
    <row r="5" spans="1:7" x14ac:dyDescent="0.25">
      <c r="A5" s="17">
        <v>20</v>
      </c>
      <c r="C5" s="2">
        <f t="shared" si="2"/>
        <v>4</v>
      </c>
      <c r="D5" s="144"/>
      <c r="E5" s="143">
        <f t="shared" si="0"/>
        <v>0</v>
      </c>
      <c r="F5" s="144">
        <f t="shared" si="1"/>
        <v>0</v>
      </c>
      <c r="G5" s="144">
        <f t="shared" si="3"/>
        <v>0</v>
      </c>
    </row>
    <row r="6" spans="1:7" x14ac:dyDescent="0.25">
      <c r="A6" t="s">
        <v>13</v>
      </c>
      <c r="C6" s="2">
        <f t="shared" si="2"/>
        <v>5</v>
      </c>
      <c r="D6" s="144"/>
      <c r="E6" s="143">
        <f t="shared" si="0"/>
        <v>0</v>
      </c>
      <c r="F6" s="144">
        <f t="shared" si="1"/>
        <v>0</v>
      </c>
      <c r="G6" s="144">
        <f t="shared" si="3"/>
        <v>0</v>
      </c>
    </row>
    <row r="7" spans="1:7" x14ac:dyDescent="0.2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x14ac:dyDescent="0.2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x14ac:dyDescent="0.25">
      <c r="A9" s="17">
        <f>A5*12</f>
        <v>240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1:7" x14ac:dyDescent="0.2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1:7" x14ac:dyDescent="0.2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1:7" x14ac:dyDescent="0.2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1:7" x14ac:dyDescent="0.2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1:7" x14ac:dyDescent="0.2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1:7" x14ac:dyDescent="0.2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1:7" x14ac:dyDescent="0.2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x14ac:dyDescent="0.2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x14ac:dyDescent="0.2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x14ac:dyDescent="0.2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x14ac:dyDescent="0.2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x14ac:dyDescent="0.2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x14ac:dyDescent="0.2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x14ac:dyDescent="0.2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x14ac:dyDescent="0.2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x14ac:dyDescent="0.2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x14ac:dyDescent="0.2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x14ac:dyDescent="0.2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x14ac:dyDescent="0.2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x14ac:dyDescent="0.2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x14ac:dyDescent="0.2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x14ac:dyDescent="0.2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x14ac:dyDescent="0.2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x14ac:dyDescent="0.2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x14ac:dyDescent="0.2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x14ac:dyDescent="0.2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x14ac:dyDescent="0.2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x14ac:dyDescent="0.2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x14ac:dyDescent="0.2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x14ac:dyDescent="0.2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x14ac:dyDescent="0.2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x14ac:dyDescent="0.2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x14ac:dyDescent="0.2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x14ac:dyDescent="0.2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x14ac:dyDescent="0.2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x14ac:dyDescent="0.2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x14ac:dyDescent="0.2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x14ac:dyDescent="0.2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x14ac:dyDescent="0.2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x14ac:dyDescent="0.2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x14ac:dyDescent="0.2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x14ac:dyDescent="0.2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x14ac:dyDescent="0.2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x14ac:dyDescent="0.2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x14ac:dyDescent="0.2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x14ac:dyDescent="0.2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x14ac:dyDescent="0.2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x14ac:dyDescent="0.2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x14ac:dyDescent="0.2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x14ac:dyDescent="0.2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x14ac:dyDescent="0.2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x14ac:dyDescent="0.2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x14ac:dyDescent="0.2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x14ac:dyDescent="0.2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x14ac:dyDescent="0.2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x14ac:dyDescent="0.2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x14ac:dyDescent="0.25">
      <c r="C66" s="2">
        <f t="shared" si="2"/>
        <v>65</v>
      </c>
      <c r="D66" s="144"/>
      <c r="E66" s="143">
        <f t="shared" ref="E66:E129" si="4">IF(C66&gt;$A$9,0,IPMT(A$7/12,C66,A$9,A$2))</f>
        <v>0</v>
      </c>
      <c r="F66" s="144">
        <f t="shared" ref="F66:F129" si="5">IF(E66&gt;=0,0,SUM(D$2-E66))</f>
        <v>0</v>
      </c>
      <c r="G66" s="144">
        <f t="shared" si="3"/>
        <v>0</v>
      </c>
    </row>
    <row r="67" spans="3:7" x14ac:dyDescent="0.25">
      <c r="C67" s="2">
        <f t="shared" ref="C67:C130" si="6">SUM(C66,1)</f>
        <v>66</v>
      </c>
      <c r="D67" s="144"/>
      <c r="E67" s="143">
        <f t="shared" si="4"/>
        <v>0</v>
      </c>
      <c r="F67" s="144">
        <f t="shared" si="5"/>
        <v>0</v>
      </c>
      <c r="G67" s="144">
        <f t="shared" ref="G67:G130" si="7">SUM(G66+F67)</f>
        <v>0</v>
      </c>
    </row>
    <row r="68" spans="3:7" x14ac:dyDescent="0.25">
      <c r="C68" s="2">
        <f t="shared" si="6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7"/>
        <v>0</v>
      </c>
    </row>
    <row r="69" spans="3:7" x14ac:dyDescent="0.25">
      <c r="C69" s="2">
        <f t="shared" si="6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7"/>
        <v>0</v>
      </c>
    </row>
    <row r="70" spans="3:7" x14ac:dyDescent="0.25">
      <c r="C70" s="2">
        <f t="shared" si="6"/>
        <v>69</v>
      </c>
      <c r="D70" s="144"/>
      <c r="E70" s="143">
        <f t="shared" si="4"/>
        <v>0</v>
      </c>
      <c r="F70" s="144">
        <f t="shared" si="5"/>
        <v>0</v>
      </c>
      <c r="G70" s="144">
        <f t="shared" si="7"/>
        <v>0</v>
      </c>
    </row>
    <row r="71" spans="3:7" x14ac:dyDescent="0.2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x14ac:dyDescent="0.2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x14ac:dyDescent="0.2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x14ac:dyDescent="0.2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x14ac:dyDescent="0.2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x14ac:dyDescent="0.2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x14ac:dyDescent="0.2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x14ac:dyDescent="0.2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x14ac:dyDescent="0.2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x14ac:dyDescent="0.2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x14ac:dyDescent="0.2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x14ac:dyDescent="0.2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x14ac:dyDescent="0.2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x14ac:dyDescent="0.2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x14ac:dyDescent="0.2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x14ac:dyDescent="0.2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x14ac:dyDescent="0.2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x14ac:dyDescent="0.2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x14ac:dyDescent="0.2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x14ac:dyDescent="0.2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x14ac:dyDescent="0.2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x14ac:dyDescent="0.2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x14ac:dyDescent="0.2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x14ac:dyDescent="0.2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x14ac:dyDescent="0.2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x14ac:dyDescent="0.2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x14ac:dyDescent="0.2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x14ac:dyDescent="0.2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x14ac:dyDescent="0.2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x14ac:dyDescent="0.2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x14ac:dyDescent="0.2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x14ac:dyDescent="0.2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x14ac:dyDescent="0.2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x14ac:dyDescent="0.2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x14ac:dyDescent="0.2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x14ac:dyDescent="0.2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x14ac:dyDescent="0.2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x14ac:dyDescent="0.2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x14ac:dyDescent="0.2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x14ac:dyDescent="0.2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x14ac:dyDescent="0.2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x14ac:dyDescent="0.2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x14ac:dyDescent="0.2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x14ac:dyDescent="0.2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x14ac:dyDescent="0.2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x14ac:dyDescent="0.2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x14ac:dyDescent="0.2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x14ac:dyDescent="0.2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x14ac:dyDescent="0.2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x14ac:dyDescent="0.2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x14ac:dyDescent="0.2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x14ac:dyDescent="0.2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x14ac:dyDescent="0.2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x14ac:dyDescent="0.2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x14ac:dyDescent="0.2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x14ac:dyDescent="0.2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x14ac:dyDescent="0.2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x14ac:dyDescent="0.2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x14ac:dyDescent="0.2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x14ac:dyDescent="0.25">
      <c r="C130" s="2">
        <f t="shared" si="6"/>
        <v>129</v>
      </c>
      <c r="D130" s="144"/>
      <c r="E130" s="143">
        <f t="shared" ref="E130:E193" si="8">IF(C130&gt;$A$9,0,IPMT(A$7/12,C130,A$9,A$2))</f>
        <v>0</v>
      </c>
      <c r="F130" s="144">
        <f t="shared" ref="F130:F193" si="9">IF(E130&gt;=0,0,SUM(D$2-E130))</f>
        <v>0</v>
      </c>
      <c r="G130" s="144">
        <f t="shared" si="7"/>
        <v>0</v>
      </c>
    </row>
    <row r="131" spans="3:7" x14ac:dyDescent="0.25">
      <c r="C131" s="2">
        <f t="shared" ref="C131:C194" si="10">SUM(C130,1)</f>
        <v>130</v>
      </c>
      <c r="D131" s="144"/>
      <c r="E131" s="143">
        <f t="shared" si="8"/>
        <v>0</v>
      </c>
      <c r="F131" s="144">
        <f t="shared" si="9"/>
        <v>0</v>
      </c>
      <c r="G131" s="144">
        <f t="shared" ref="G131:G194" si="11">SUM(G130+F131)</f>
        <v>0</v>
      </c>
    </row>
    <row r="132" spans="3:7" x14ac:dyDescent="0.25">
      <c r="C132" s="2">
        <f t="shared" si="10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11"/>
        <v>0</v>
      </c>
    </row>
    <row r="133" spans="3:7" x14ac:dyDescent="0.25">
      <c r="C133" s="2">
        <f t="shared" si="10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11"/>
        <v>0</v>
      </c>
    </row>
    <row r="134" spans="3:7" x14ac:dyDescent="0.25">
      <c r="C134" s="2">
        <f t="shared" si="10"/>
        <v>133</v>
      </c>
      <c r="D134" s="144"/>
      <c r="E134" s="143">
        <f t="shared" si="8"/>
        <v>0</v>
      </c>
      <c r="F134" s="144">
        <f t="shared" si="9"/>
        <v>0</v>
      </c>
      <c r="G134" s="144">
        <f t="shared" si="11"/>
        <v>0</v>
      </c>
    </row>
    <row r="135" spans="3:7" x14ac:dyDescent="0.2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x14ac:dyDescent="0.2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x14ac:dyDescent="0.2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x14ac:dyDescent="0.2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x14ac:dyDescent="0.2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x14ac:dyDescent="0.2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x14ac:dyDescent="0.2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x14ac:dyDescent="0.2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x14ac:dyDescent="0.2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x14ac:dyDescent="0.2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x14ac:dyDescent="0.2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x14ac:dyDescent="0.2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x14ac:dyDescent="0.2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x14ac:dyDescent="0.2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x14ac:dyDescent="0.2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x14ac:dyDescent="0.2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x14ac:dyDescent="0.2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x14ac:dyDescent="0.2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x14ac:dyDescent="0.2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x14ac:dyDescent="0.2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x14ac:dyDescent="0.2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x14ac:dyDescent="0.2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x14ac:dyDescent="0.2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x14ac:dyDescent="0.2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x14ac:dyDescent="0.2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x14ac:dyDescent="0.2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x14ac:dyDescent="0.2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x14ac:dyDescent="0.2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x14ac:dyDescent="0.2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x14ac:dyDescent="0.2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x14ac:dyDescent="0.2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x14ac:dyDescent="0.2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x14ac:dyDescent="0.2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x14ac:dyDescent="0.2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x14ac:dyDescent="0.2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x14ac:dyDescent="0.2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x14ac:dyDescent="0.2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x14ac:dyDescent="0.2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x14ac:dyDescent="0.2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x14ac:dyDescent="0.2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x14ac:dyDescent="0.2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x14ac:dyDescent="0.2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x14ac:dyDescent="0.2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x14ac:dyDescent="0.2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x14ac:dyDescent="0.2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x14ac:dyDescent="0.2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x14ac:dyDescent="0.2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x14ac:dyDescent="0.2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x14ac:dyDescent="0.2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x14ac:dyDescent="0.2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x14ac:dyDescent="0.2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x14ac:dyDescent="0.2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x14ac:dyDescent="0.2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x14ac:dyDescent="0.2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x14ac:dyDescent="0.2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x14ac:dyDescent="0.2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x14ac:dyDescent="0.2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x14ac:dyDescent="0.2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x14ac:dyDescent="0.2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x14ac:dyDescent="0.25">
      <c r="C194" s="2">
        <f t="shared" si="10"/>
        <v>193</v>
      </c>
      <c r="D194" s="144"/>
      <c r="E194" s="143">
        <f t="shared" ref="E194:E257" si="12">IF(C194&gt;$A$9,0,IPMT(A$7/12,C194,A$9,A$2))</f>
        <v>0</v>
      </c>
      <c r="F194" s="144">
        <f t="shared" ref="F194:F257" si="13">IF(E194&gt;=0,0,SUM(D$2-E194))</f>
        <v>0</v>
      </c>
      <c r="G194" s="144">
        <f t="shared" si="11"/>
        <v>0</v>
      </c>
    </row>
    <row r="195" spans="3:7" x14ac:dyDescent="0.25">
      <c r="C195" s="2">
        <f t="shared" ref="C195:C258" si="14">SUM(C194,1)</f>
        <v>194</v>
      </c>
      <c r="D195" s="144"/>
      <c r="E195" s="143">
        <f t="shared" si="12"/>
        <v>0</v>
      </c>
      <c r="F195" s="144">
        <f t="shared" si="13"/>
        <v>0</v>
      </c>
      <c r="G195" s="144">
        <f t="shared" ref="G195:G258" si="15">SUM(G194+F195)</f>
        <v>0</v>
      </c>
    </row>
    <row r="196" spans="3:7" x14ac:dyDescent="0.25">
      <c r="C196" s="2">
        <f t="shared" si="14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5"/>
        <v>0</v>
      </c>
    </row>
    <row r="197" spans="3:7" x14ac:dyDescent="0.25">
      <c r="C197" s="2">
        <f t="shared" si="14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5"/>
        <v>0</v>
      </c>
    </row>
    <row r="198" spans="3:7" x14ac:dyDescent="0.25">
      <c r="C198" s="2">
        <f t="shared" si="14"/>
        <v>197</v>
      </c>
      <c r="D198" s="144"/>
      <c r="E198" s="143">
        <f t="shared" si="12"/>
        <v>0</v>
      </c>
      <c r="F198" s="144">
        <f t="shared" si="13"/>
        <v>0</v>
      </c>
      <c r="G198" s="144">
        <f t="shared" si="15"/>
        <v>0</v>
      </c>
    </row>
    <row r="199" spans="3:7" x14ac:dyDescent="0.2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x14ac:dyDescent="0.2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x14ac:dyDescent="0.2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x14ac:dyDescent="0.2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x14ac:dyDescent="0.2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x14ac:dyDescent="0.2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x14ac:dyDescent="0.2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x14ac:dyDescent="0.2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x14ac:dyDescent="0.2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x14ac:dyDescent="0.2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x14ac:dyDescent="0.2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x14ac:dyDescent="0.2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x14ac:dyDescent="0.2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x14ac:dyDescent="0.2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x14ac:dyDescent="0.2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x14ac:dyDescent="0.2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x14ac:dyDescent="0.2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x14ac:dyDescent="0.2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x14ac:dyDescent="0.2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x14ac:dyDescent="0.2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x14ac:dyDescent="0.2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x14ac:dyDescent="0.2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x14ac:dyDescent="0.2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x14ac:dyDescent="0.2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x14ac:dyDescent="0.2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x14ac:dyDescent="0.2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x14ac:dyDescent="0.2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x14ac:dyDescent="0.2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x14ac:dyDescent="0.2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x14ac:dyDescent="0.2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x14ac:dyDescent="0.2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x14ac:dyDescent="0.2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x14ac:dyDescent="0.2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x14ac:dyDescent="0.2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x14ac:dyDescent="0.2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x14ac:dyDescent="0.2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x14ac:dyDescent="0.2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x14ac:dyDescent="0.2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x14ac:dyDescent="0.2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x14ac:dyDescent="0.2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x14ac:dyDescent="0.2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x14ac:dyDescent="0.2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x14ac:dyDescent="0.25">
      <c r="C241" s="2">
        <f t="shared" si="14"/>
        <v>240</v>
      </c>
      <c r="D241" s="144"/>
      <c r="E241" s="143">
        <f t="shared" si="12"/>
        <v>0</v>
      </c>
      <c r="F241" s="144">
        <f t="shared" si="13"/>
        <v>0</v>
      </c>
      <c r="G241" s="144">
        <f t="shared" si="15"/>
        <v>0</v>
      </c>
    </row>
    <row r="242" spans="3:7" x14ac:dyDescent="0.25">
      <c r="C242" s="2">
        <f t="shared" si="14"/>
        <v>241</v>
      </c>
      <c r="D242" s="144"/>
      <c r="E242" s="143">
        <f t="shared" si="12"/>
        <v>0</v>
      </c>
      <c r="F242" s="144">
        <f t="shared" si="13"/>
        <v>0</v>
      </c>
      <c r="G242" s="144">
        <f t="shared" si="15"/>
        <v>0</v>
      </c>
    </row>
    <row r="243" spans="3:7" x14ac:dyDescent="0.25">
      <c r="C243" s="2">
        <f t="shared" si="14"/>
        <v>242</v>
      </c>
      <c r="D243" s="144"/>
      <c r="E243" s="143">
        <f t="shared" si="12"/>
        <v>0</v>
      </c>
      <c r="F243" s="144">
        <f t="shared" si="13"/>
        <v>0</v>
      </c>
      <c r="G243" s="144">
        <f t="shared" si="15"/>
        <v>0</v>
      </c>
    </row>
    <row r="244" spans="3:7" x14ac:dyDescent="0.25">
      <c r="C244" s="2">
        <f t="shared" si="14"/>
        <v>243</v>
      </c>
      <c r="D244" s="144"/>
      <c r="E244" s="143">
        <f t="shared" si="12"/>
        <v>0</v>
      </c>
      <c r="F244" s="144">
        <f t="shared" si="13"/>
        <v>0</v>
      </c>
      <c r="G244" s="144">
        <f t="shared" si="15"/>
        <v>0</v>
      </c>
    </row>
    <row r="245" spans="3:7" x14ac:dyDescent="0.25">
      <c r="C245" s="2">
        <f t="shared" si="14"/>
        <v>244</v>
      </c>
      <c r="D245" s="144"/>
      <c r="E245" s="143">
        <f t="shared" si="12"/>
        <v>0</v>
      </c>
      <c r="F245" s="144">
        <f t="shared" si="13"/>
        <v>0</v>
      </c>
      <c r="G245" s="144">
        <f t="shared" si="15"/>
        <v>0</v>
      </c>
    </row>
    <row r="246" spans="3:7" x14ac:dyDescent="0.25">
      <c r="C246" s="2">
        <f t="shared" si="14"/>
        <v>245</v>
      </c>
      <c r="D246" s="144"/>
      <c r="E246" s="143">
        <f t="shared" si="12"/>
        <v>0</v>
      </c>
      <c r="F246" s="144">
        <f t="shared" si="13"/>
        <v>0</v>
      </c>
      <c r="G246" s="144">
        <f t="shared" si="15"/>
        <v>0</v>
      </c>
    </row>
    <row r="247" spans="3:7" x14ac:dyDescent="0.25">
      <c r="C247" s="2">
        <f t="shared" si="14"/>
        <v>246</v>
      </c>
      <c r="D247" s="144"/>
      <c r="E247" s="143">
        <f t="shared" si="12"/>
        <v>0</v>
      </c>
      <c r="F247" s="144">
        <f t="shared" si="13"/>
        <v>0</v>
      </c>
      <c r="G247" s="144">
        <f t="shared" si="15"/>
        <v>0</v>
      </c>
    </row>
    <row r="248" spans="3:7" x14ac:dyDescent="0.25">
      <c r="C248" s="2">
        <f t="shared" si="14"/>
        <v>247</v>
      </c>
      <c r="D248" s="144"/>
      <c r="E248" s="143">
        <f t="shared" si="12"/>
        <v>0</v>
      </c>
      <c r="F248" s="144">
        <f t="shared" si="13"/>
        <v>0</v>
      </c>
      <c r="G248" s="144">
        <f t="shared" si="15"/>
        <v>0</v>
      </c>
    </row>
    <row r="249" spans="3:7" x14ac:dyDescent="0.25">
      <c r="C249" s="2">
        <f t="shared" si="14"/>
        <v>248</v>
      </c>
      <c r="D249" s="144"/>
      <c r="E249" s="143">
        <f t="shared" si="12"/>
        <v>0</v>
      </c>
      <c r="F249" s="144">
        <f t="shared" si="13"/>
        <v>0</v>
      </c>
      <c r="G249" s="144">
        <f t="shared" si="15"/>
        <v>0</v>
      </c>
    </row>
    <row r="250" spans="3:7" x14ac:dyDescent="0.25">
      <c r="C250" s="2">
        <f t="shared" si="14"/>
        <v>249</v>
      </c>
      <c r="D250" s="144"/>
      <c r="E250" s="143">
        <f t="shared" si="12"/>
        <v>0</v>
      </c>
      <c r="F250" s="144">
        <f t="shared" si="13"/>
        <v>0</v>
      </c>
      <c r="G250" s="144">
        <f t="shared" si="15"/>
        <v>0</v>
      </c>
    </row>
    <row r="251" spans="3:7" x14ac:dyDescent="0.25">
      <c r="C251" s="2">
        <f t="shared" si="14"/>
        <v>250</v>
      </c>
      <c r="D251" s="144"/>
      <c r="E251" s="143">
        <f t="shared" si="12"/>
        <v>0</v>
      </c>
      <c r="F251" s="144">
        <f t="shared" si="13"/>
        <v>0</v>
      </c>
      <c r="G251" s="144">
        <f t="shared" si="15"/>
        <v>0</v>
      </c>
    </row>
    <row r="252" spans="3:7" x14ac:dyDescent="0.25">
      <c r="C252" s="2">
        <f t="shared" si="14"/>
        <v>251</v>
      </c>
      <c r="D252" s="144"/>
      <c r="E252" s="143">
        <f t="shared" si="12"/>
        <v>0</v>
      </c>
      <c r="F252" s="144">
        <f t="shared" si="13"/>
        <v>0</v>
      </c>
      <c r="G252" s="144">
        <f t="shared" si="15"/>
        <v>0</v>
      </c>
    </row>
    <row r="253" spans="3:7" x14ac:dyDescent="0.25">
      <c r="C253" s="2">
        <f t="shared" si="14"/>
        <v>252</v>
      </c>
      <c r="D253" s="144"/>
      <c r="E253" s="143">
        <f t="shared" si="12"/>
        <v>0</v>
      </c>
      <c r="F253" s="144">
        <f t="shared" si="13"/>
        <v>0</v>
      </c>
      <c r="G253" s="144">
        <f t="shared" si="15"/>
        <v>0</v>
      </c>
    </row>
    <row r="254" spans="3:7" x14ac:dyDescent="0.25">
      <c r="C254" s="2">
        <f t="shared" si="14"/>
        <v>253</v>
      </c>
      <c r="D254" s="144"/>
      <c r="E254" s="143">
        <f t="shared" si="12"/>
        <v>0</v>
      </c>
      <c r="F254" s="144">
        <f t="shared" si="13"/>
        <v>0</v>
      </c>
      <c r="G254" s="144">
        <f t="shared" si="15"/>
        <v>0</v>
      </c>
    </row>
    <row r="255" spans="3:7" x14ac:dyDescent="0.25">
      <c r="C255" s="2">
        <f t="shared" si="14"/>
        <v>254</v>
      </c>
      <c r="D255" s="144"/>
      <c r="E255" s="143">
        <f t="shared" si="12"/>
        <v>0</v>
      </c>
      <c r="F255" s="144">
        <f t="shared" si="13"/>
        <v>0</v>
      </c>
      <c r="G255" s="144">
        <f t="shared" si="15"/>
        <v>0</v>
      </c>
    </row>
    <row r="256" spans="3:7" x14ac:dyDescent="0.25">
      <c r="C256" s="2">
        <f t="shared" si="14"/>
        <v>255</v>
      </c>
      <c r="D256" s="144"/>
      <c r="E256" s="143">
        <f t="shared" si="12"/>
        <v>0</v>
      </c>
      <c r="F256" s="144">
        <f t="shared" si="13"/>
        <v>0</v>
      </c>
      <c r="G256" s="144">
        <f t="shared" si="15"/>
        <v>0</v>
      </c>
    </row>
    <row r="257" spans="3:7" x14ac:dyDescent="0.25">
      <c r="C257" s="2">
        <f t="shared" si="14"/>
        <v>256</v>
      </c>
      <c r="D257" s="144"/>
      <c r="E257" s="143">
        <f t="shared" si="12"/>
        <v>0</v>
      </c>
      <c r="F257" s="144">
        <f t="shared" si="13"/>
        <v>0</v>
      </c>
      <c r="G257" s="144">
        <f t="shared" si="15"/>
        <v>0</v>
      </c>
    </row>
    <row r="258" spans="3:7" x14ac:dyDescent="0.25">
      <c r="C258" s="2">
        <f t="shared" si="14"/>
        <v>257</v>
      </c>
      <c r="D258" s="144"/>
      <c r="E258" s="143">
        <f t="shared" ref="E258:E321" si="16">IF(C258&gt;$A$9,0,IPMT(A$7/12,C258,A$9,A$2))</f>
        <v>0</v>
      </c>
      <c r="F258" s="144">
        <f t="shared" ref="F258:F321" si="17">IF(E258&gt;=0,0,SUM(D$2-E258))</f>
        <v>0</v>
      </c>
      <c r="G258" s="144">
        <f t="shared" si="15"/>
        <v>0</v>
      </c>
    </row>
    <row r="259" spans="3:7" x14ac:dyDescent="0.25">
      <c r="C259" s="2">
        <f t="shared" ref="C259:C322" si="18">SUM(C258,1)</f>
        <v>258</v>
      </c>
      <c r="D259" s="144"/>
      <c r="E259" s="143">
        <f t="shared" si="16"/>
        <v>0</v>
      </c>
      <c r="F259" s="144">
        <f t="shared" si="17"/>
        <v>0</v>
      </c>
      <c r="G259" s="144">
        <f t="shared" ref="G259:G322" si="19">SUM(G258+F259)</f>
        <v>0</v>
      </c>
    </row>
    <row r="260" spans="3:7" x14ac:dyDescent="0.25">
      <c r="C260" s="2">
        <f t="shared" si="18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9"/>
        <v>0</v>
      </c>
    </row>
    <row r="261" spans="3:7" x14ac:dyDescent="0.25">
      <c r="C261" s="2">
        <f t="shared" si="18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9"/>
        <v>0</v>
      </c>
    </row>
    <row r="262" spans="3:7" x14ac:dyDescent="0.25">
      <c r="C262" s="2">
        <f t="shared" si="18"/>
        <v>261</v>
      </c>
      <c r="D262" s="144"/>
      <c r="E262" s="143">
        <f t="shared" si="16"/>
        <v>0</v>
      </c>
      <c r="F262" s="144">
        <f t="shared" si="17"/>
        <v>0</v>
      </c>
      <c r="G262" s="144">
        <f t="shared" si="19"/>
        <v>0</v>
      </c>
    </row>
    <row r="263" spans="3:7" x14ac:dyDescent="0.2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x14ac:dyDescent="0.2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x14ac:dyDescent="0.2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x14ac:dyDescent="0.2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x14ac:dyDescent="0.2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x14ac:dyDescent="0.2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x14ac:dyDescent="0.2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x14ac:dyDescent="0.2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x14ac:dyDescent="0.2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x14ac:dyDescent="0.2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x14ac:dyDescent="0.2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x14ac:dyDescent="0.2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x14ac:dyDescent="0.2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x14ac:dyDescent="0.2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x14ac:dyDescent="0.2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x14ac:dyDescent="0.2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x14ac:dyDescent="0.2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x14ac:dyDescent="0.2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x14ac:dyDescent="0.2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x14ac:dyDescent="0.2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x14ac:dyDescent="0.2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x14ac:dyDescent="0.2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x14ac:dyDescent="0.2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x14ac:dyDescent="0.2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x14ac:dyDescent="0.2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x14ac:dyDescent="0.2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x14ac:dyDescent="0.2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x14ac:dyDescent="0.2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x14ac:dyDescent="0.2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x14ac:dyDescent="0.2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x14ac:dyDescent="0.2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x14ac:dyDescent="0.2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x14ac:dyDescent="0.2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x14ac:dyDescent="0.2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x14ac:dyDescent="0.2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x14ac:dyDescent="0.2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x14ac:dyDescent="0.2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x14ac:dyDescent="0.2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x14ac:dyDescent="0.2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x14ac:dyDescent="0.2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x14ac:dyDescent="0.2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x14ac:dyDescent="0.2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x14ac:dyDescent="0.2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x14ac:dyDescent="0.2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x14ac:dyDescent="0.25">
      <c r="C307" s="2">
        <f t="shared" si="18"/>
        <v>306</v>
      </c>
      <c r="D307" s="144"/>
      <c r="E307" s="143">
        <f t="shared" si="16"/>
        <v>0</v>
      </c>
      <c r="F307" s="144">
        <f t="shared" si="17"/>
        <v>0</v>
      </c>
      <c r="G307" s="144">
        <f t="shared" si="19"/>
        <v>0</v>
      </c>
    </row>
    <row r="308" spans="3:7" x14ac:dyDescent="0.25">
      <c r="C308" s="2">
        <f t="shared" si="18"/>
        <v>307</v>
      </c>
      <c r="D308" s="144"/>
      <c r="E308" s="143">
        <f t="shared" si="16"/>
        <v>0</v>
      </c>
      <c r="F308" s="144">
        <f t="shared" si="17"/>
        <v>0</v>
      </c>
      <c r="G308" s="144">
        <f t="shared" si="19"/>
        <v>0</v>
      </c>
    </row>
    <row r="309" spans="3:7" x14ac:dyDescent="0.25">
      <c r="C309" s="2">
        <f t="shared" si="18"/>
        <v>308</v>
      </c>
      <c r="D309" s="144"/>
      <c r="E309" s="143">
        <f t="shared" si="16"/>
        <v>0</v>
      </c>
      <c r="F309" s="144">
        <f t="shared" si="17"/>
        <v>0</v>
      </c>
      <c r="G309" s="144">
        <f t="shared" si="19"/>
        <v>0</v>
      </c>
    </row>
    <row r="310" spans="3:7" x14ac:dyDescent="0.25">
      <c r="C310" s="2">
        <f t="shared" si="18"/>
        <v>309</v>
      </c>
      <c r="D310" s="144"/>
      <c r="E310" s="143">
        <f t="shared" si="16"/>
        <v>0</v>
      </c>
      <c r="F310" s="144">
        <f t="shared" si="17"/>
        <v>0</v>
      </c>
      <c r="G310" s="144">
        <f t="shared" si="19"/>
        <v>0</v>
      </c>
    </row>
    <row r="311" spans="3:7" x14ac:dyDescent="0.25">
      <c r="C311" s="2">
        <f t="shared" si="18"/>
        <v>310</v>
      </c>
      <c r="D311" s="144"/>
      <c r="E311" s="143">
        <f t="shared" si="16"/>
        <v>0</v>
      </c>
      <c r="F311" s="144">
        <f t="shared" si="17"/>
        <v>0</v>
      </c>
      <c r="G311" s="144">
        <f t="shared" si="19"/>
        <v>0</v>
      </c>
    </row>
    <row r="312" spans="3:7" x14ac:dyDescent="0.25">
      <c r="C312" s="2">
        <f t="shared" si="18"/>
        <v>311</v>
      </c>
      <c r="D312" s="144"/>
      <c r="E312" s="143">
        <f t="shared" si="16"/>
        <v>0</v>
      </c>
      <c r="F312" s="144">
        <f t="shared" si="17"/>
        <v>0</v>
      </c>
      <c r="G312" s="144">
        <f t="shared" si="19"/>
        <v>0</v>
      </c>
    </row>
    <row r="313" spans="3:7" x14ac:dyDescent="0.25">
      <c r="C313" s="2">
        <f t="shared" si="18"/>
        <v>312</v>
      </c>
      <c r="D313" s="144"/>
      <c r="E313" s="143">
        <f t="shared" si="16"/>
        <v>0</v>
      </c>
      <c r="F313" s="144">
        <f t="shared" si="17"/>
        <v>0</v>
      </c>
      <c r="G313" s="144">
        <f t="shared" si="19"/>
        <v>0</v>
      </c>
    </row>
    <row r="314" spans="3:7" x14ac:dyDescent="0.25">
      <c r="C314" s="2">
        <f t="shared" si="18"/>
        <v>313</v>
      </c>
      <c r="D314" s="144"/>
      <c r="E314" s="143">
        <f t="shared" si="16"/>
        <v>0</v>
      </c>
      <c r="F314" s="144">
        <f t="shared" si="17"/>
        <v>0</v>
      </c>
      <c r="G314" s="144">
        <f t="shared" si="19"/>
        <v>0</v>
      </c>
    </row>
    <row r="315" spans="3:7" x14ac:dyDescent="0.25">
      <c r="C315" s="2">
        <f t="shared" si="18"/>
        <v>314</v>
      </c>
      <c r="D315" s="144"/>
      <c r="E315" s="143">
        <f t="shared" si="16"/>
        <v>0</v>
      </c>
      <c r="F315" s="144">
        <f t="shared" si="17"/>
        <v>0</v>
      </c>
      <c r="G315" s="144">
        <f t="shared" si="19"/>
        <v>0</v>
      </c>
    </row>
    <row r="316" spans="3:7" x14ac:dyDescent="0.25">
      <c r="C316" s="2">
        <f t="shared" si="18"/>
        <v>315</v>
      </c>
      <c r="D316" s="144"/>
      <c r="E316" s="143">
        <f t="shared" si="16"/>
        <v>0</v>
      </c>
      <c r="F316" s="144">
        <f t="shared" si="17"/>
        <v>0</v>
      </c>
      <c r="G316" s="144">
        <f t="shared" si="19"/>
        <v>0</v>
      </c>
    </row>
    <row r="317" spans="3:7" x14ac:dyDescent="0.25">
      <c r="C317" s="2">
        <f t="shared" si="18"/>
        <v>316</v>
      </c>
      <c r="D317" s="144"/>
      <c r="E317" s="143">
        <f t="shared" si="16"/>
        <v>0</v>
      </c>
      <c r="F317" s="144">
        <f t="shared" si="17"/>
        <v>0</v>
      </c>
      <c r="G317" s="144">
        <f t="shared" si="19"/>
        <v>0</v>
      </c>
    </row>
    <row r="318" spans="3:7" x14ac:dyDescent="0.25">
      <c r="C318" s="2">
        <f t="shared" si="18"/>
        <v>317</v>
      </c>
      <c r="D318" s="144"/>
      <c r="E318" s="143">
        <f t="shared" si="16"/>
        <v>0</v>
      </c>
      <c r="F318" s="144">
        <f t="shared" si="17"/>
        <v>0</v>
      </c>
      <c r="G318" s="144">
        <f t="shared" si="19"/>
        <v>0</v>
      </c>
    </row>
    <row r="319" spans="3:7" x14ac:dyDescent="0.25">
      <c r="C319" s="2">
        <f t="shared" si="18"/>
        <v>318</v>
      </c>
      <c r="D319" s="144"/>
      <c r="E319" s="143">
        <f t="shared" si="16"/>
        <v>0</v>
      </c>
      <c r="F319" s="144">
        <f t="shared" si="17"/>
        <v>0</v>
      </c>
      <c r="G319" s="144">
        <f t="shared" si="19"/>
        <v>0</v>
      </c>
    </row>
    <row r="320" spans="3:7" x14ac:dyDescent="0.25">
      <c r="C320" s="2">
        <f t="shared" si="18"/>
        <v>319</v>
      </c>
      <c r="D320" s="144"/>
      <c r="E320" s="143">
        <f t="shared" si="16"/>
        <v>0</v>
      </c>
      <c r="F320" s="144">
        <f t="shared" si="17"/>
        <v>0</v>
      </c>
      <c r="G320" s="144">
        <f t="shared" si="19"/>
        <v>0</v>
      </c>
    </row>
    <row r="321" spans="3:7" x14ac:dyDescent="0.25">
      <c r="C321" s="2">
        <f t="shared" si="18"/>
        <v>320</v>
      </c>
      <c r="D321" s="144"/>
      <c r="E321" s="143">
        <f t="shared" si="16"/>
        <v>0</v>
      </c>
      <c r="F321" s="144">
        <f t="shared" si="17"/>
        <v>0</v>
      </c>
      <c r="G321" s="144">
        <f t="shared" si="19"/>
        <v>0</v>
      </c>
    </row>
    <row r="322" spans="3:7" x14ac:dyDescent="0.25">
      <c r="C322" s="2">
        <f t="shared" si="18"/>
        <v>321</v>
      </c>
      <c r="D322" s="144"/>
      <c r="E322" s="143">
        <f t="shared" ref="E322:E361" si="20">IF(C322&gt;$A$9,0,IPMT(A$7/12,C322,A$9,A$2))</f>
        <v>0</v>
      </c>
      <c r="F322" s="144">
        <f t="shared" ref="F322:F360" si="21">IF(E322&gt;=0,0,SUM(D$2-E322))</f>
        <v>0</v>
      </c>
      <c r="G322" s="144">
        <f t="shared" si="19"/>
        <v>0</v>
      </c>
    </row>
    <row r="323" spans="3:7" x14ac:dyDescent="0.25">
      <c r="C323" s="2">
        <f t="shared" ref="C323:C361" si="22">SUM(C322,1)</f>
        <v>322</v>
      </c>
      <c r="D323" s="144"/>
      <c r="E323" s="143">
        <f t="shared" si="20"/>
        <v>0</v>
      </c>
      <c r="F323" s="144">
        <f t="shared" si="21"/>
        <v>0</v>
      </c>
      <c r="G323" s="144">
        <f t="shared" ref="G323:G361" si="23">SUM(G322+F323)</f>
        <v>0</v>
      </c>
    </row>
    <row r="324" spans="3:7" x14ac:dyDescent="0.25">
      <c r="C324" s="2">
        <f t="shared" si="22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23"/>
        <v>0</v>
      </c>
    </row>
    <row r="325" spans="3:7" x14ac:dyDescent="0.25">
      <c r="C325" s="2">
        <f t="shared" si="22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23"/>
        <v>0</v>
      </c>
    </row>
    <row r="326" spans="3:7" x14ac:dyDescent="0.25">
      <c r="C326" s="2">
        <f t="shared" si="22"/>
        <v>325</v>
      </c>
      <c r="D326" s="144"/>
      <c r="E326" s="143">
        <f t="shared" si="20"/>
        <v>0</v>
      </c>
      <c r="F326" s="144">
        <f t="shared" si="21"/>
        <v>0</v>
      </c>
      <c r="G326" s="144">
        <f t="shared" si="23"/>
        <v>0</v>
      </c>
    </row>
    <row r="327" spans="3:7" x14ac:dyDescent="0.2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x14ac:dyDescent="0.2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x14ac:dyDescent="0.2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x14ac:dyDescent="0.2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x14ac:dyDescent="0.2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x14ac:dyDescent="0.2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x14ac:dyDescent="0.2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x14ac:dyDescent="0.2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x14ac:dyDescent="0.2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x14ac:dyDescent="0.2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x14ac:dyDescent="0.2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x14ac:dyDescent="0.2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x14ac:dyDescent="0.2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x14ac:dyDescent="0.2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x14ac:dyDescent="0.2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x14ac:dyDescent="0.2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x14ac:dyDescent="0.2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x14ac:dyDescent="0.2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x14ac:dyDescent="0.2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x14ac:dyDescent="0.2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x14ac:dyDescent="0.2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x14ac:dyDescent="0.2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x14ac:dyDescent="0.2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x14ac:dyDescent="0.2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x14ac:dyDescent="0.2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x14ac:dyDescent="0.2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1:7" x14ac:dyDescent="0.2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1:7" x14ac:dyDescent="0.2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1:7" x14ac:dyDescent="0.2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1:7" x14ac:dyDescent="0.2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1:7" x14ac:dyDescent="0.2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1:7" x14ac:dyDescent="0.25">
      <c r="C358" s="2">
        <f t="shared" si="22"/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1:7" x14ac:dyDescent="0.25">
      <c r="C359" s="2">
        <f t="shared" si="22"/>
        <v>358</v>
      </c>
      <c r="D359" s="144"/>
      <c r="E359" s="143">
        <f t="shared" si="20"/>
        <v>0</v>
      </c>
      <c r="F359" s="144">
        <f t="shared" si="21"/>
        <v>0</v>
      </c>
      <c r="G359" s="144">
        <f t="shared" si="23"/>
        <v>0</v>
      </c>
    </row>
    <row r="360" spans="1:7" x14ac:dyDescent="0.25">
      <c r="C360" s="2">
        <f t="shared" si="22"/>
        <v>359</v>
      </c>
      <c r="D360" s="144"/>
      <c r="E360" s="143">
        <f t="shared" si="20"/>
        <v>0</v>
      </c>
      <c r="F360" s="144">
        <f t="shared" si="21"/>
        <v>0</v>
      </c>
      <c r="G360" s="144">
        <f t="shared" si="23"/>
        <v>0</v>
      </c>
    </row>
    <row r="361" spans="1:7" x14ac:dyDescent="0.25">
      <c r="A361" t="s">
        <v>15</v>
      </c>
      <c r="C361" s="2">
        <f t="shared" si="22"/>
        <v>360</v>
      </c>
      <c r="D361" t="s">
        <v>16</v>
      </c>
      <c r="E361" s="143">
        <f t="shared" si="20"/>
        <v>0</v>
      </c>
      <c r="F361" s="144">
        <f>SUM(-G360)</f>
        <v>0</v>
      </c>
      <c r="G361" s="144">
        <f t="shared" si="23"/>
        <v>0</v>
      </c>
    </row>
    <row r="362" spans="1:7" x14ac:dyDescent="0.25">
      <c r="D362" s="144">
        <f>SUM(-E361,-F361)</f>
        <v>0</v>
      </c>
      <c r="E362" s="144"/>
      <c r="F362" s="144"/>
    </row>
    <row r="363" spans="1:7" x14ac:dyDescent="0.25">
      <c r="D363" s="144"/>
      <c r="E363" s="144">
        <f>SUM(E2:E361)</f>
        <v>0</v>
      </c>
      <c r="F363" s="144">
        <f>SUM(F2:F361)</f>
        <v>0</v>
      </c>
    </row>
  </sheetData>
  <sheetProtection algorithmName="SHA-512" hashValue="Fp8NQ5y9kIygC6vZxPx/1IGqTu+xwlaY7QY1dLI/xCbj28hh9Dh/LLAdRxB2fIC+77IUn4WiLEITc8SIVIoODQ==" saltValue="jPbPbR5CKBFkK5qQJvi44Q==" spinCount="100000" sheet="1" selectLockedCells="1"/>
  <dataValidations count="5">
    <dataValidation type="decimal" allowBlank="1" showInputMessage="1" showErrorMessage="1" errorTitle="Neplatná hodnota" error="Zadajte prosím desatinné číslo v rozsahu od 1 do 9 999 999." prompt="Zadajte desatinné číslo v rozsahu od 1 do 9 999 999." sqref="A2" xr:uid="{00000000-0002-0000-0300-000000000000}">
      <formula1>0</formula1>
      <formula2>9999999</formula2>
    </dataValidation>
    <dataValidation type="whole" allowBlank="1" showInputMessage="1" showErrorMessage="1" errorTitle="Neplatná hodnota" error="Zadajte prosím celé číslo v rozsahu od 1 do 99." prompt="Zadajte celé číslo v rozsahu od 1 do 99." sqref="A5" xr:uid="{00000000-0002-0000-0300-000001000000}">
      <formula1>1</formula1>
      <formula2>99</formula2>
    </dataValidation>
    <dataValidation type="decimal" allowBlank="1" showInputMessage="1" showErrorMessage="1" errorTitle="Neplatná hodnota" error="Zadajte prosím desatinné číslo v rozsahu od 0 do 10." prompt="Zadajte desatinné číslo v rozsahu od 0 do 10." sqref="A7" xr:uid="{00000000-0002-0000-0300-000002000000}">
      <formula1>0</formula1>
      <formula2>10</formula2>
    </dataValidation>
    <dataValidation type="whole" allowBlank="1" showInputMessage="1" showErrorMessage="1" errorTitle="Neplatná hodnota" error="Zadajte prosím celé číslo v rozsahu od 1 do 999." prompt="Zadajte celé číslo v rozsahu od 1 do 999." sqref="A9" xr:uid="{00000000-0002-0000-0300-000003000000}">
      <formula1>1</formula1>
      <formula2>999</formula2>
    </dataValidation>
    <dataValidation type="decimal" allowBlank="1" showInputMessage="1" showErrorMessage="1" errorTitle="Neplatná hodnota" error="Zadajte prosím desatinné číslo v rozsahu od 1 do 9999." prompt="Zadajte desatinné číslo v rozsahu od 1 do 9999." sqref="D2" xr:uid="{00000000-0002-0000-0300-000004000000}">
      <formula1>1</formula1>
      <formula2>9999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workbookViewId="0">
      <selection activeCell="B14" sqref="B14"/>
    </sheetView>
  </sheetViews>
  <sheetFormatPr defaultRowHeight="15" x14ac:dyDescent="0.25"/>
  <cols>
    <col min="1" max="1" width="62" customWidth="1"/>
    <col min="2" max="2" width="24.28515625" customWidth="1"/>
    <col min="3" max="3" width="20.28515625" customWidth="1"/>
    <col min="4" max="4" width="37.85546875" customWidth="1"/>
  </cols>
  <sheetData>
    <row r="1" spans="1:5" x14ac:dyDescent="0.25">
      <c r="A1" s="12" t="s">
        <v>19</v>
      </c>
      <c r="B1" s="13" t="s">
        <v>20</v>
      </c>
      <c r="C1" s="14" t="s">
        <v>28</v>
      </c>
      <c r="D1" s="16" t="s">
        <v>21</v>
      </c>
      <c r="E1" s="15"/>
    </row>
    <row r="2" spans="1:5" x14ac:dyDescent="0.25">
      <c r="A2" s="5"/>
      <c r="B2" s="3"/>
      <c r="C2" s="20"/>
      <c r="D2" s="21"/>
      <c r="E2" s="15"/>
    </row>
    <row r="3" spans="1:5" x14ac:dyDescent="0.25">
      <c r="A3" s="5" t="s">
        <v>54</v>
      </c>
      <c r="B3" s="3"/>
      <c r="C3" s="20"/>
      <c r="D3" s="21"/>
      <c r="E3" s="15"/>
    </row>
    <row r="4" spans="1:5" x14ac:dyDescent="0.25">
      <c r="A4" s="35" t="s">
        <v>57</v>
      </c>
      <c r="B4" s="4" t="s">
        <v>22</v>
      </c>
      <c r="C4" s="20"/>
      <c r="D4" s="21"/>
      <c r="E4" s="15"/>
    </row>
    <row r="5" spans="1:5" x14ac:dyDescent="0.25">
      <c r="A5" s="35" t="s">
        <v>31</v>
      </c>
      <c r="B5" s="4" t="s">
        <v>22</v>
      </c>
      <c r="C5" s="22"/>
      <c r="D5" s="23"/>
      <c r="E5" s="15"/>
    </row>
    <row r="6" spans="1:5" x14ac:dyDescent="0.25">
      <c r="A6" s="35" t="s">
        <v>56</v>
      </c>
      <c r="B6" s="4" t="s">
        <v>22</v>
      </c>
      <c r="C6" s="22"/>
      <c r="D6" s="23"/>
      <c r="E6" s="15"/>
    </row>
    <row r="7" spans="1:5" x14ac:dyDescent="0.25">
      <c r="A7" s="6"/>
      <c r="B7" s="4"/>
      <c r="C7" s="22"/>
      <c r="D7" s="23"/>
      <c r="E7" s="15"/>
    </row>
    <row r="8" spans="1:5" x14ac:dyDescent="0.25">
      <c r="A8" s="7" t="s">
        <v>55</v>
      </c>
      <c r="B8" s="4"/>
      <c r="C8" s="22"/>
      <c r="D8" s="23"/>
      <c r="E8" s="15"/>
    </row>
    <row r="9" spans="1:5" x14ac:dyDescent="0.25">
      <c r="A9" s="35" t="s">
        <v>27</v>
      </c>
      <c r="B9" s="4" t="s">
        <v>22</v>
      </c>
      <c r="C9" s="22"/>
      <c r="D9" s="23"/>
      <c r="E9" s="15"/>
    </row>
    <row r="10" spans="1:5" x14ac:dyDescent="0.25">
      <c r="A10" s="35" t="s">
        <v>40</v>
      </c>
      <c r="B10" s="4" t="s">
        <v>22</v>
      </c>
      <c r="C10" s="22"/>
      <c r="D10" s="23"/>
      <c r="E10" s="15"/>
    </row>
    <row r="11" spans="1:5" x14ac:dyDescent="0.25">
      <c r="A11" s="35" t="s">
        <v>41</v>
      </c>
      <c r="B11" s="4" t="s">
        <v>22</v>
      </c>
      <c r="C11" s="22"/>
      <c r="D11" s="23"/>
      <c r="E11" s="15"/>
    </row>
    <row r="12" spans="1:5" x14ac:dyDescent="0.25">
      <c r="A12" s="35" t="s">
        <v>42</v>
      </c>
      <c r="B12" s="4" t="s">
        <v>22</v>
      </c>
      <c r="C12" s="22"/>
      <c r="D12" s="23"/>
      <c r="E12" s="15"/>
    </row>
    <row r="13" spans="1:5" x14ac:dyDescent="0.25">
      <c r="A13" s="35" t="s">
        <v>43</v>
      </c>
      <c r="B13" s="4" t="s">
        <v>22</v>
      </c>
      <c r="C13" s="22"/>
      <c r="D13" s="23"/>
      <c r="E13" s="15"/>
    </row>
    <row r="14" spans="1:5" x14ac:dyDescent="0.25">
      <c r="A14" s="35" t="s">
        <v>44</v>
      </c>
      <c r="B14" s="4" t="s">
        <v>22</v>
      </c>
      <c r="C14" s="22"/>
      <c r="D14" s="23"/>
      <c r="E14" s="15"/>
    </row>
    <row r="15" spans="1:5" x14ac:dyDescent="0.25">
      <c r="A15" s="35" t="s">
        <v>45</v>
      </c>
      <c r="B15" s="4" t="s">
        <v>22</v>
      </c>
      <c r="C15" s="22"/>
      <c r="D15" s="23"/>
      <c r="E15" s="15"/>
    </row>
    <row r="16" spans="1:5" x14ac:dyDescent="0.25">
      <c r="A16" s="35" t="s">
        <v>46</v>
      </c>
      <c r="B16" s="4" t="s">
        <v>22</v>
      </c>
      <c r="C16" s="22"/>
      <c r="D16" s="23"/>
      <c r="E16" s="15"/>
    </row>
    <row r="17" spans="1:5" x14ac:dyDescent="0.25">
      <c r="A17" s="35" t="s">
        <v>47</v>
      </c>
      <c r="B17" s="4" t="s">
        <v>22</v>
      </c>
      <c r="C17" s="22"/>
      <c r="D17" s="23"/>
      <c r="E17" s="15"/>
    </row>
    <row r="18" spans="1:5" x14ac:dyDescent="0.25">
      <c r="A18" s="35" t="s">
        <v>48</v>
      </c>
      <c r="B18" s="4" t="s">
        <v>22</v>
      </c>
      <c r="C18" s="22"/>
      <c r="D18" s="23"/>
      <c r="E18" s="15"/>
    </row>
    <row r="19" spans="1:5" x14ac:dyDescent="0.25">
      <c r="A19" s="35" t="s">
        <v>49</v>
      </c>
      <c r="B19" s="4" t="s">
        <v>22</v>
      </c>
      <c r="C19" s="22"/>
      <c r="D19" s="23"/>
      <c r="E19" s="15"/>
    </row>
    <row r="20" spans="1:5" x14ac:dyDescent="0.25">
      <c r="A20" s="35" t="s">
        <v>50</v>
      </c>
      <c r="B20" s="4" t="s">
        <v>22</v>
      </c>
      <c r="C20" s="22"/>
      <c r="D20" s="23"/>
      <c r="E20" s="15"/>
    </row>
    <row r="21" spans="1:5" x14ac:dyDescent="0.25">
      <c r="A21" s="35" t="s">
        <v>51</v>
      </c>
      <c r="B21" s="4" t="s">
        <v>22</v>
      </c>
      <c r="C21" s="22"/>
      <c r="D21" s="23"/>
      <c r="E21" s="15"/>
    </row>
    <row r="22" spans="1:5" x14ac:dyDescent="0.25">
      <c r="A22" s="35" t="s">
        <v>52</v>
      </c>
      <c r="B22" s="4" t="s">
        <v>22</v>
      </c>
      <c r="C22" s="22"/>
      <c r="D22" s="23"/>
      <c r="E22" s="15"/>
    </row>
    <row r="23" spans="1:5" x14ac:dyDescent="0.25">
      <c r="A23" s="9" t="s">
        <v>53</v>
      </c>
      <c r="B23" s="4"/>
      <c r="C23" s="22"/>
      <c r="D23" s="23"/>
      <c r="E23" s="15"/>
    </row>
    <row r="24" spans="1:5" x14ac:dyDescent="0.25">
      <c r="A24" s="6"/>
      <c r="B24" s="4"/>
      <c r="C24" s="22"/>
      <c r="D24" s="23"/>
      <c r="E24" s="15"/>
    </row>
    <row r="25" spans="1:5" x14ac:dyDescent="0.25">
      <c r="A25" s="7" t="s">
        <v>32</v>
      </c>
      <c r="B25" s="4"/>
      <c r="C25" s="22"/>
      <c r="D25" s="23"/>
      <c r="E25" s="15"/>
    </row>
    <row r="26" spans="1:5" x14ac:dyDescent="0.25">
      <c r="A26" s="35" t="s">
        <v>33</v>
      </c>
      <c r="B26" s="4" t="s">
        <v>23</v>
      </c>
      <c r="C26" s="22"/>
      <c r="D26" s="23"/>
      <c r="E26" s="15"/>
    </row>
    <row r="27" spans="1:5" x14ac:dyDescent="0.25">
      <c r="A27" s="35" t="s">
        <v>34</v>
      </c>
      <c r="B27" s="4" t="s">
        <v>23</v>
      </c>
      <c r="C27" s="22"/>
      <c r="D27" s="23"/>
      <c r="E27" s="15"/>
    </row>
    <row r="28" spans="1:5" x14ac:dyDescent="0.25">
      <c r="A28" s="35" t="s">
        <v>35</v>
      </c>
      <c r="B28" s="4" t="s">
        <v>23</v>
      </c>
      <c r="C28" s="22"/>
      <c r="D28" s="23"/>
      <c r="E28" s="15"/>
    </row>
    <row r="29" spans="1:5" x14ac:dyDescent="0.25">
      <c r="A29" s="35" t="s">
        <v>36</v>
      </c>
      <c r="B29" s="4" t="s">
        <v>24</v>
      </c>
      <c r="C29" s="22"/>
      <c r="D29" s="23"/>
      <c r="E29" s="15"/>
    </row>
    <row r="30" spans="1:5" x14ac:dyDescent="0.25">
      <c r="A30" s="36" t="s">
        <v>37</v>
      </c>
      <c r="B30" s="4" t="s">
        <v>23</v>
      </c>
      <c r="C30" s="22"/>
      <c r="D30" s="23"/>
      <c r="E30" s="15"/>
    </row>
    <row r="31" spans="1:5" x14ac:dyDescent="0.25">
      <c r="A31" s="37" t="s">
        <v>107</v>
      </c>
      <c r="B31" s="4"/>
      <c r="C31" s="22"/>
      <c r="D31" s="23"/>
      <c r="E31" s="15"/>
    </row>
    <row r="32" spans="1:5" x14ac:dyDescent="0.25">
      <c r="A32" s="8"/>
      <c r="B32" s="4"/>
      <c r="C32" s="22"/>
      <c r="D32" s="23"/>
      <c r="E32" s="15"/>
    </row>
    <row r="33" spans="1:5" x14ac:dyDescent="0.25">
      <c r="A33" s="9" t="s">
        <v>39</v>
      </c>
      <c r="B33" s="4"/>
      <c r="C33" s="4"/>
      <c r="D33" s="28"/>
      <c r="E33" s="15"/>
    </row>
    <row r="34" spans="1:5" x14ac:dyDescent="0.25">
      <c r="A34" s="177" t="s">
        <v>166</v>
      </c>
      <c r="B34" s="178"/>
      <c r="C34" s="4"/>
      <c r="D34" s="28"/>
      <c r="E34" s="15"/>
    </row>
    <row r="35" spans="1:5" x14ac:dyDescent="0.25">
      <c r="A35" s="177" t="s">
        <v>167</v>
      </c>
      <c r="B35" s="178"/>
      <c r="C35" s="4"/>
      <c r="D35" s="28"/>
      <c r="E35" s="15"/>
    </row>
    <row r="36" spans="1:5" x14ac:dyDescent="0.25">
      <c r="A36" s="177" t="s">
        <v>168</v>
      </c>
      <c r="B36" s="178"/>
      <c r="C36" s="4"/>
      <c r="D36" s="28"/>
      <c r="E36" s="15"/>
    </row>
    <row r="37" spans="1:5" x14ac:dyDescent="0.25">
      <c r="A37" s="177" t="s">
        <v>169</v>
      </c>
      <c r="B37" s="178"/>
      <c r="C37" s="4"/>
      <c r="D37" s="28"/>
      <c r="E37" s="15"/>
    </row>
    <row r="38" spans="1:5" s="33" customFormat="1" x14ac:dyDescent="0.25">
      <c r="A38" s="29" t="s">
        <v>69</v>
      </c>
      <c r="B38" s="30"/>
      <c r="C38" s="30"/>
      <c r="D38" s="31"/>
      <c r="E38" s="32"/>
    </row>
    <row r="39" spans="1:5" s="33" customFormat="1" ht="47.25" customHeight="1" x14ac:dyDescent="0.25">
      <c r="A39" s="179" t="s">
        <v>106</v>
      </c>
      <c r="B39" s="180"/>
      <c r="C39" s="30"/>
      <c r="D39" s="31"/>
      <c r="E39" s="32"/>
    </row>
    <row r="40" spans="1:5" x14ac:dyDescent="0.25">
      <c r="A40" s="25"/>
      <c r="B40" s="26"/>
      <c r="C40" s="26"/>
      <c r="D40" s="27"/>
      <c r="E40" s="15"/>
    </row>
    <row r="41" spans="1:5" x14ac:dyDescent="0.25">
      <c r="A41" s="8"/>
      <c r="B41" s="4"/>
      <c r="C41" s="4"/>
      <c r="D41" s="28"/>
      <c r="E41" s="15"/>
    </row>
    <row r="42" spans="1:5" x14ac:dyDescent="0.25">
      <c r="A42" s="8" t="s">
        <v>38</v>
      </c>
      <c r="B42" s="4"/>
      <c r="C42" s="4"/>
      <c r="D42" s="28"/>
      <c r="E42" s="15"/>
    </row>
    <row r="43" spans="1:5" ht="15.75" thickBot="1" x14ac:dyDescent="0.3">
      <c r="A43" s="10"/>
      <c r="B43" s="11"/>
      <c r="C43" s="11"/>
      <c r="D43" s="34"/>
      <c r="E43" s="15"/>
    </row>
  </sheetData>
  <sheetProtection password="F74D" sheet="1" objects="1" scenarios="1"/>
  <mergeCells count="5">
    <mergeCell ref="A34:B34"/>
    <mergeCell ref="A35:B35"/>
    <mergeCell ref="A36:B36"/>
    <mergeCell ref="A37:B37"/>
    <mergeCell ref="A39:B39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Finančný plán</vt:lpstr>
      <vt:lpstr>Úverová kalkulačka NB</vt:lpstr>
      <vt:lpstr>Úverová kalkulačka TV</vt:lpstr>
      <vt:lpstr>Úverová kalkulačka POZEMOK</vt:lpstr>
      <vt:lpstr>Rozpis nákladových položiek</vt:lpstr>
      <vt:lpstr>'Finančný plán'!Oblasť_tlače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biermann</dc:creator>
  <cp:lastModifiedBy>Peter Kováč</cp:lastModifiedBy>
  <cp:lastPrinted>2019-12-04T08:52:02Z</cp:lastPrinted>
  <dcterms:created xsi:type="dcterms:W3CDTF">2014-05-07T08:26:52Z</dcterms:created>
  <dcterms:modified xsi:type="dcterms:W3CDTF">2020-04-24T10:51:46Z</dcterms:modified>
</cp:coreProperties>
</file>