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to_zošit" defaultThemeVersion="124226"/>
  <bookViews>
    <workbookView xWindow="0" yWindow="0" windowWidth="21570" windowHeight="8145"/>
  </bookViews>
  <sheets>
    <sheet name="Hárok1" sheetId="1" r:id="rId1"/>
  </sheets>
  <definedNames>
    <definedName name="_xlnm.Print_Area" localSheetId="0">Hárok1!$A$1:$K$27</definedName>
  </definedNames>
  <calcPr calcId="152511"/>
</workbook>
</file>

<file path=xl/calcChain.xml><?xml version="1.0" encoding="utf-8"?>
<calcChain xmlns="http://schemas.openxmlformats.org/spreadsheetml/2006/main">
  <c r="I16" i="1" l="1"/>
  <c r="I13" i="1"/>
  <c r="I12" i="1"/>
  <c r="E16" i="1" l="1"/>
  <c r="E13" i="1"/>
  <c r="E12" i="1"/>
  <c r="J12" i="1" s="1"/>
  <c r="L12" i="1" s="1"/>
  <c r="I14" i="1"/>
  <c r="E14" i="1"/>
  <c r="J14" i="1" l="1"/>
  <c r="L14" i="1" s="1"/>
  <c r="E11" i="1"/>
  <c r="I11" i="1" l="1"/>
  <c r="I15" i="1" l="1"/>
  <c r="I17" i="1"/>
  <c r="D18" i="1"/>
  <c r="E15" i="1"/>
  <c r="E17" i="1"/>
  <c r="E18" i="1" l="1"/>
  <c r="J16" i="1"/>
  <c r="L16" i="1" s="1"/>
  <c r="J17" i="1"/>
  <c r="L17" i="1" s="1"/>
  <c r="J13" i="1"/>
  <c r="J15" i="1"/>
  <c r="L15" i="1" s="1"/>
  <c r="I18" i="1"/>
  <c r="J11" i="1"/>
  <c r="L13" i="1" l="1"/>
  <c r="J18" i="1"/>
  <c r="L11" i="1"/>
  <c r="K18" i="1" s="1"/>
  <c r="D20" i="1" l="1"/>
  <c r="D22" i="1" s="1"/>
</calcChain>
</file>

<file path=xl/sharedStrings.xml><?xml version="1.0" encoding="utf-8"?>
<sst xmlns="http://schemas.openxmlformats.org/spreadsheetml/2006/main" count="44" uniqueCount="40">
  <si>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</si>
  <si>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</si>
  <si>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</si>
  <si>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</si>
  <si>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</si>
  <si>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</si>
  <si>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</si>
  <si>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počet obnovovaných výťahov</t>
  </si>
  <si>
    <r>
      <t>podlahová plocha bytov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</t>
    </r>
  </si>
  <si>
    <t>Maximálny úver v €</t>
  </si>
  <si>
    <t>Požadovaný úver v €</t>
  </si>
  <si>
    <r>
      <t>zatepľovaná plocha m</t>
    </r>
    <r>
      <rPr>
        <vertAlign val="superscript"/>
        <sz val="10"/>
        <color theme="1"/>
        <rFont val="Arial"/>
        <family val="2"/>
        <charset val="238"/>
      </rPr>
      <t>2</t>
    </r>
  </si>
  <si>
    <t>Tabuľka pre výpočet maximálnej výšky úveru</t>
  </si>
  <si>
    <t xml:space="preserve">PRÍLOHA č. </t>
  </si>
  <si>
    <t xml:space="preserve"> MIESTO STAVBY:</t>
  </si>
  <si>
    <t>Poznámka:</t>
  </si>
  <si>
    <t>A) Žiadateľ vypĺňa príslušné hodnoty len v podfarbených bunkách. Výška max. úveru a úrok sa vypočítajú automaticky.</t>
  </si>
  <si>
    <t>B) Výšku požadovaného úveru je potrebné zaokrúhliť na celé desiatky eur smerom nadol.</t>
  </si>
  <si>
    <t xml:space="preserve">Vypracoval: </t>
  </si>
  <si>
    <t xml:space="preserve">C) Podlahová plocha bytov (PP) = súčet plochy obytných miestností, plochy príslušenstva bytu a plochy lodžií, balkónov a terás (plocha pivníc a komôr mimo bytu sa do PP bytov nezapočítava). </t>
  </si>
  <si>
    <t xml:space="preserve">Max. úver  </t>
  </si>
  <si>
    <t>10B</t>
  </si>
  <si>
    <t>Zateplenie bytového domu             (max. 75 % OC)</t>
  </si>
  <si>
    <t>Zateplenie bytového domu            (max. 100 % OC)</t>
  </si>
  <si>
    <t>Výmena výťahu (max. 100 % OC)</t>
  </si>
  <si>
    <t>Modernizácia výťahu                    (max. 75 % OC)</t>
  </si>
  <si>
    <t>Výmena spoločných rozvodov plynu, elektriny,  kanalizácie, vody, vzduchotechniky a tepla v bytovom dome (max. 75 % OC)</t>
  </si>
  <si>
    <t>Vybudovanie bezbariérového prístupu do bytov v bytovom dome (max. 100 % OC)</t>
  </si>
  <si>
    <t>Iná modernizácia bytového domu (max. 75 % OC)</t>
  </si>
  <si>
    <r>
      <t xml:space="preserve">Tlačivo platí pre rok   </t>
    </r>
    <r>
      <rPr>
        <b/>
        <sz val="16"/>
        <color rgb="FF000000"/>
        <rFont val="Calibri"/>
        <family val="2"/>
        <charset val="238"/>
        <scheme val="minor"/>
      </rPr>
      <t>2019</t>
    </r>
  </si>
  <si>
    <t>max. 70 000 €           na 1 výťah</t>
  </si>
  <si>
    <t>max. 50 000 €            na 1 výťah</t>
  </si>
  <si>
    <r>
      <t>max. 85 € 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zatepľovanej plochy</t>
    </r>
  </si>
  <si>
    <r>
      <t>max. 100 € 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zatepľovanej plochy</t>
    </r>
  </si>
  <si>
    <r>
      <t>max. 70 € 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                    podlahovej plochy bytu</t>
    </r>
  </si>
  <si>
    <r>
      <t>max. 150 € 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                                            podlahovej plochy bytu</t>
    </r>
  </si>
  <si>
    <r>
      <t>max. 90 € / m</t>
    </r>
    <r>
      <rPr>
        <vertAlign val="superscript"/>
        <sz val="10"/>
        <color theme="1"/>
        <rFont val="Arial"/>
        <family val="2"/>
        <charset val="238"/>
      </rPr>
      <t>2</t>
    </r>
    <r>
      <rPr>
        <sz val="10"/>
        <color theme="1"/>
        <rFont val="Arial"/>
        <family val="2"/>
        <charset val="238"/>
      </rPr>
      <t xml:space="preserve">                              podl. plochy bytu</t>
    </r>
  </si>
  <si>
    <r>
      <rPr>
        <b/>
        <sz val="14"/>
        <color theme="1"/>
        <rFont val="Arial"/>
        <family val="2"/>
        <charset val="238"/>
      </rPr>
      <t>Návrh výšky podpory</t>
    </r>
    <r>
      <rPr>
        <b/>
        <sz val="13"/>
        <color theme="1"/>
        <rFont val="Arial"/>
        <family val="2"/>
        <charset val="238"/>
      </rPr>
      <t xml:space="preserve"> - </t>
    </r>
    <r>
      <rPr>
        <b/>
        <sz val="14"/>
        <color theme="1"/>
        <rFont val="Arial"/>
        <family val="2"/>
        <charset val="238"/>
      </rPr>
      <t xml:space="preserve">FO </t>
    </r>
    <r>
      <rPr>
        <sz val="13"/>
        <color theme="1"/>
        <rFont val="Arial"/>
        <family val="2"/>
        <charset val="238"/>
      </rPr>
      <t>(bytový dom)</t>
    </r>
  </si>
  <si>
    <t>Meno a podpis žiadateľa</t>
  </si>
  <si>
    <t xml:space="preserve">ŽIADOSŤ č. (EPŽ)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</si>
</sst>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u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7.5"/>
      <color theme="1"/>
      <name val="Arial"/>
      <family val="2"/>
      <charset val="238"/>
    </font>
    <font>
      <sz val="10"/>
      <name val="Arial"/>
      <family val="2"/>
      <charset val="238"/>
    </font>
    <font>
      <u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9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6"/>
      <color rgb="FF000000"/>
      <name val="Calibri"/>
      <family val="2"/>
      <charset val="238"/>
      <scheme val="minor"/>
    </font>
    <font>
      <b/>
      <sz val="13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 applyProtection="1">
      <alignment horizontal="right"/>
      <protection hidden="1"/>
    </xf>
    <xf numFmtId="0" fontId="3" fillId="0" borderId="0" xfId="0" applyFont="1"/>
    <xf numFmtId="4" fontId="3" fillId="0" borderId="1" xfId="0" applyNumberFormat="1" applyFont="1" applyBorder="1" applyAlignment="1" applyProtection="1">
      <alignment vertical="center" wrapText="1"/>
      <protection hidden="1"/>
    </xf>
    <xf numFmtId="4" fontId="3" fillId="0" borderId="4" xfId="0" applyNumberFormat="1" applyFont="1" applyBorder="1" applyAlignment="1" applyProtection="1">
      <alignment vertical="center" wrapText="1"/>
      <protection hidden="1"/>
    </xf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8" fillId="0" borderId="0" xfId="0" applyFont="1" applyProtection="1">
      <protection hidden="1"/>
    </xf>
    <xf numFmtId="164" fontId="3" fillId="0" borderId="0" xfId="0" applyNumberFormat="1" applyFont="1" applyProtection="1">
      <protection hidden="1"/>
    </xf>
    <xf numFmtId="0" fontId="8" fillId="0" borderId="0" xfId="0" applyFont="1" applyAlignment="1" applyProtection="1">
      <alignment horizontal="left" indent="5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9" fillId="0" borderId="0" xfId="0" applyFont="1" applyAlignment="1" applyProtection="1">
      <protection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10" fillId="0" borderId="0" xfId="0" applyFont="1" applyProtection="1"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4" fillId="3" borderId="11" xfId="0" applyNumberFormat="1" applyFont="1" applyFill="1" applyBorder="1" applyAlignment="1" applyProtection="1">
      <alignment vertical="center" wrapText="1"/>
      <protection locked="0"/>
    </xf>
    <xf numFmtId="4" fontId="14" fillId="3" borderId="12" xfId="0" applyNumberFormat="1" applyFont="1" applyFill="1" applyBorder="1" applyAlignment="1" applyProtection="1">
      <alignment vertical="center" wrapText="1"/>
      <protection locked="0"/>
    </xf>
    <xf numFmtId="4" fontId="3" fillId="3" borderId="12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Protection="1">
      <protection hidden="1"/>
    </xf>
    <xf numFmtId="0" fontId="3" fillId="0" borderId="0" xfId="0" applyFont="1" applyFill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Fill="1" applyProtection="1">
      <protection hidden="1"/>
    </xf>
    <xf numFmtId="0" fontId="3" fillId="0" borderId="0" xfId="0" applyFont="1" applyFill="1" applyProtection="1">
      <protection hidden="1"/>
    </xf>
    <xf numFmtId="0" fontId="0" fillId="0" borderId="0" xfId="0" applyFill="1"/>
    <xf numFmtId="0" fontId="5" fillId="2" borderId="24" xfId="0" applyNumberFormat="1" applyFont="1" applyFill="1" applyBorder="1" applyAlignment="1" applyProtection="1">
      <alignment horizontal="right"/>
      <protection hidden="1"/>
    </xf>
    <xf numFmtId="0" fontId="6" fillId="2" borderId="25" xfId="0" applyNumberFormat="1" applyFont="1" applyFill="1" applyBorder="1" applyAlignment="1" applyProtection="1">
      <alignment horizontal="right"/>
      <protection hidden="1"/>
    </xf>
    <xf numFmtId="0" fontId="15" fillId="0" borderId="0" xfId="0" applyFont="1" applyAlignment="1" applyProtection="1">
      <protection hidden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 applyProtection="1">
      <alignment wrapText="1"/>
      <protection hidden="1"/>
    </xf>
    <xf numFmtId="0" fontId="5" fillId="2" borderId="26" xfId="0" applyNumberFormat="1" applyFont="1" applyFill="1" applyBorder="1" applyAlignment="1" applyProtection="1">
      <alignment horizontal="right"/>
      <protection hidden="1"/>
    </xf>
    <xf numFmtId="0" fontId="6" fillId="2" borderId="27" xfId="0" applyNumberFormat="1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 horizontal="right" vertical="center" wrapText="1"/>
      <protection hidden="1"/>
    </xf>
    <xf numFmtId="0" fontId="5" fillId="2" borderId="28" xfId="0" applyNumberFormat="1" applyFont="1" applyFill="1" applyBorder="1" applyAlignment="1" applyProtection="1">
      <alignment horizontal="right"/>
      <protection hidden="1"/>
    </xf>
    <xf numFmtId="0" fontId="6" fillId="2" borderId="29" xfId="0" applyNumberFormat="1" applyFont="1" applyFill="1" applyBorder="1" applyAlignment="1" applyProtection="1">
      <alignment horizontal="right"/>
      <protection hidden="1"/>
    </xf>
    <xf numFmtId="4" fontId="3" fillId="2" borderId="36" xfId="0" applyNumberFormat="1" applyFont="1" applyFill="1" applyBorder="1" applyAlignment="1" applyProtection="1">
      <alignment vertical="center" wrapText="1"/>
      <protection hidden="1"/>
    </xf>
    <xf numFmtId="164" fontId="7" fillId="2" borderId="36" xfId="0" applyNumberFormat="1" applyFont="1" applyFill="1" applyBorder="1" applyAlignment="1" applyProtection="1">
      <alignment vertical="center" wrapText="1"/>
      <protection hidden="1"/>
    </xf>
    <xf numFmtId="4" fontId="3" fillId="2" borderId="22" xfId="0" applyNumberFormat="1" applyFont="1" applyFill="1" applyBorder="1" applyAlignment="1" applyProtection="1">
      <alignment vertical="center" wrapText="1"/>
      <protection hidden="1"/>
    </xf>
    <xf numFmtId="4" fontId="3" fillId="2" borderId="9" xfId="0" applyNumberFormat="1" applyFont="1" applyFill="1" applyBorder="1" applyAlignment="1" applyProtection="1">
      <alignment vertical="center" wrapText="1"/>
      <protection hidden="1"/>
    </xf>
    <xf numFmtId="4" fontId="3" fillId="0" borderId="38" xfId="0" applyNumberFormat="1" applyFont="1" applyBorder="1" applyAlignment="1" applyProtection="1">
      <alignment vertical="center" wrapText="1"/>
      <protection hidden="1"/>
    </xf>
    <xf numFmtId="4" fontId="3" fillId="2" borderId="13" xfId="0" applyNumberFormat="1" applyFont="1" applyFill="1" applyBorder="1" applyAlignment="1" applyProtection="1">
      <alignment vertical="center" wrapText="1"/>
      <protection hidden="1"/>
    </xf>
    <xf numFmtId="4" fontId="3" fillId="0" borderId="20" xfId="0" applyNumberFormat="1" applyFont="1" applyBorder="1" applyAlignment="1" applyProtection="1">
      <alignment vertical="center" wrapText="1"/>
      <protection hidden="1"/>
    </xf>
    <xf numFmtId="4" fontId="3" fillId="0" borderId="10" xfId="0" applyNumberFormat="1" applyFont="1" applyBorder="1" applyAlignment="1" applyProtection="1">
      <alignment vertical="center" wrapText="1"/>
      <protection hidden="1"/>
    </xf>
    <xf numFmtId="4" fontId="14" fillId="3" borderId="18" xfId="0" applyNumberFormat="1" applyFont="1" applyFill="1" applyBorder="1" applyAlignment="1" applyProtection="1">
      <alignment vertical="center" wrapText="1"/>
      <protection locked="0"/>
    </xf>
    <xf numFmtId="4" fontId="3" fillId="0" borderId="19" xfId="0" applyNumberFormat="1" applyFont="1" applyBorder="1" applyAlignment="1" applyProtection="1">
      <alignment vertical="center" wrapText="1"/>
      <protection hidden="1"/>
    </xf>
    <xf numFmtId="4" fontId="3" fillId="3" borderId="18" xfId="0" applyNumberFormat="1" applyFont="1" applyFill="1" applyBorder="1" applyAlignment="1" applyProtection="1">
      <alignment vertical="center" wrapText="1"/>
      <protection locked="0"/>
    </xf>
    <xf numFmtId="4" fontId="3" fillId="2" borderId="41" xfId="0" applyNumberFormat="1" applyFont="1" applyFill="1" applyBorder="1" applyAlignment="1" applyProtection="1">
      <alignment vertical="center" wrapText="1"/>
      <protection hidden="1"/>
    </xf>
    <xf numFmtId="4" fontId="3" fillId="2" borderId="42" xfId="0" applyNumberFormat="1" applyFont="1" applyFill="1" applyBorder="1" applyAlignment="1" applyProtection="1">
      <alignment vertical="center" wrapText="1"/>
      <protection hidden="1"/>
    </xf>
    <xf numFmtId="0" fontId="20" fillId="0" borderId="0" xfId="0" applyFont="1" applyAlignment="1">
      <alignment horizontal="right" vertical="center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0" fillId="0" borderId="43" xfId="0" applyFill="1" applyBorder="1" applyAlignment="1">
      <alignment horizontal="right" vertical="center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2" fillId="2" borderId="35" xfId="0" applyFont="1" applyFill="1" applyBorder="1" applyAlignment="1" applyProtection="1">
      <alignment horizontal="center" vertical="center" wrapText="1"/>
      <protection hidden="1"/>
    </xf>
    <xf numFmtId="0" fontId="3" fillId="0" borderId="5" xfId="0" applyFont="1" applyBorder="1" applyAlignment="1" applyProtection="1">
      <alignment vertical="center" wrapText="1"/>
      <protection hidden="1"/>
    </xf>
    <xf numFmtId="0" fontId="3" fillId="0" borderId="2" xfId="0" applyFont="1" applyBorder="1" applyAlignment="1" applyProtection="1">
      <alignment vertical="center" wrapText="1"/>
      <protection hidden="1"/>
    </xf>
    <xf numFmtId="0" fontId="3" fillId="0" borderId="7" xfId="0" applyFont="1" applyBorder="1" applyAlignment="1" applyProtection="1">
      <alignment vertical="center" wrapText="1"/>
      <protection hidden="1"/>
    </xf>
    <xf numFmtId="0" fontId="3" fillId="0" borderId="3" xfId="0" applyFont="1" applyBorder="1" applyAlignment="1" applyProtection="1">
      <alignment vertical="center" wrapText="1"/>
      <protection hidden="1"/>
    </xf>
    <xf numFmtId="0" fontId="3" fillId="0" borderId="6" xfId="0" applyFont="1" applyBorder="1" applyAlignment="1" applyProtection="1">
      <alignment vertical="center" wrapText="1"/>
      <protection hidden="1"/>
    </xf>
    <xf numFmtId="0" fontId="3" fillId="0" borderId="8" xfId="0" applyFont="1" applyBorder="1" applyAlignment="1" applyProtection="1">
      <alignment vertical="center" wrapText="1"/>
      <protection hidden="1"/>
    </xf>
    <xf numFmtId="164" fontId="3" fillId="0" borderId="37" xfId="0" applyNumberFormat="1" applyFont="1" applyBorder="1" applyAlignment="1" applyProtection="1">
      <alignment horizontal="right" vertical="center" wrapText="1"/>
      <protection hidden="1"/>
    </xf>
    <xf numFmtId="164" fontId="3" fillId="0" borderId="40" xfId="0" applyNumberFormat="1" applyFont="1" applyBorder="1" applyAlignment="1" applyProtection="1">
      <alignment horizontal="right" vertical="center" wrapText="1"/>
      <protection hidden="1"/>
    </xf>
    <xf numFmtId="164" fontId="3" fillId="0" borderId="39" xfId="0" applyNumberFormat="1" applyFont="1" applyBorder="1" applyAlignment="1" applyProtection="1">
      <alignment horizontal="right" vertical="center" wrapText="1"/>
      <protection hidden="1"/>
    </xf>
    <xf numFmtId="4" fontId="14" fillId="3" borderId="17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>
      <alignment vertical="center" wrapText="1"/>
    </xf>
    <xf numFmtId="0" fontId="8" fillId="0" borderId="0" xfId="0" applyFont="1" applyAlignment="1" applyProtection="1">
      <alignment horizontal="left" wrapText="1"/>
      <protection hidden="1"/>
    </xf>
    <xf numFmtId="0" fontId="0" fillId="0" borderId="23" xfId="0" applyBorder="1" applyAlignment="1" applyProtection="1">
      <alignment horizontal="center"/>
      <protection locked="0" hidden="1"/>
    </xf>
    <xf numFmtId="0" fontId="5" fillId="2" borderId="30" xfId="0" applyFont="1" applyFill="1" applyBorder="1" applyAlignment="1" applyProtection="1">
      <alignment horizontal="center" vertical="center"/>
      <protection hidden="1"/>
    </xf>
    <xf numFmtId="0" fontId="5" fillId="2" borderId="31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protection hidden="1"/>
    </xf>
    <xf numFmtId="0" fontId="0" fillId="0" borderId="15" xfId="0" applyBorder="1" applyAlignment="1" applyProtection="1">
      <protection hidden="1"/>
    </xf>
    <xf numFmtId="0" fontId="2" fillId="2" borderId="36" xfId="0" applyFont="1" applyFill="1" applyBorder="1" applyAlignment="1" applyProtection="1">
      <alignment vertical="center" wrapText="1"/>
      <protection hidden="1"/>
    </xf>
    <xf numFmtId="0" fontId="0" fillId="0" borderId="36" xfId="0" applyBorder="1" applyAlignment="1" applyProtection="1">
      <alignment vertical="center" wrapText="1"/>
      <protection hidden="1"/>
    </xf>
    <xf numFmtId="0" fontId="5" fillId="2" borderId="7" xfId="0" applyNumberFormat="1" applyFont="1" applyFill="1" applyBorder="1" applyAlignment="1" applyProtection="1">
      <alignment horizontal="right"/>
      <protection hidden="1"/>
    </xf>
    <xf numFmtId="0" fontId="6" fillId="2" borderId="8" xfId="0" applyNumberFormat="1" applyFont="1" applyFill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 horizontal="left" vertical="center" wrapText="1"/>
      <protection hidden="1"/>
    </xf>
    <xf numFmtId="0" fontId="17" fillId="0" borderId="12" xfId="0" applyFont="1" applyBorder="1" applyAlignment="1" applyProtection="1">
      <alignment horizontal="left" vertical="center" wrapText="1"/>
      <protection hidden="1"/>
    </xf>
    <xf numFmtId="0" fontId="3" fillId="0" borderId="18" xfId="0" applyFont="1" applyBorder="1" applyAlignment="1" applyProtection="1">
      <alignment horizontal="left" vertical="center" wrapText="1"/>
      <protection hidden="1"/>
    </xf>
    <xf numFmtId="0" fontId="17" fillId="0" borderId="18" xfId="0" applyFont="1" applyBorder="1" applyAlignment="1" applyProtection="1">
      <alignment horizontal="left" vertical="center" wrapText="1"/>
      <protection hidden="1"/>
    </xf>
    <xf numFmtId="0" fontId="2" fillId="2" borderId="34" xfId="0" applyFont="1" applyFill="1" applyBorder="1" applyAlignment="1" applyProtection="1">
      <alignment horizontal="center" vertical="center" wrapText="1"/>
      <protection hidden="1"/>
    </xf>
    <xf numFmtId="0" fontId="3" fillId="2" borderId="34" xfId="0" applyFont="1" applyFill="1" applyBorder="1" applyAlignment="1" applyProtection="1">
      <protection hidden="1"/>
    </xf>
    <xf numFmtId="0" fontId="2" fillId="2" borderId="33" xfId="0" applyFont="1" applyFill="1" applyBorder="1" applyAlignment="1" applyProtection="1">
      <alignment vertical="center" wrapText="1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24" fillId="0" borderId="46" xfId="0" applyFont="1" applyBorder="1" applyAlignment="1" applyProtection="1">
      <alignment horizontal="center" vertical="center"/>
      <protection hidden="1"/>
    </xf>
    <xf numFmtId="0" fontId="5" fillId="2" borderId="44" xfId="0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 vertical="center"/>
      <protection locked="0"/>
    </xf>
    <xf numFmtId="4" fontId="2" fillId="3" borderId="13" xfId="0" applyNumberFormat="1" applyFont="1" applyFill="1" applyBorder="1" applyAlignment="1" applyProtection="1">
      <protection locked="0"/>
    </xf>
    <xf numFmtId="4" fontId="2" fillId="3" borderId="9" xfId="0" applyNumberFormat="1" applyFont="1" applyFill="1" applyBorder="1" applyAlignment="1" applyProtection="1">
      <protection locked="0"/>
    </xf>
    <xf numFmtId="4" fontId="3" fillId="2" borderId="14" xfId="0" applyNumberFormat="1" applyFont="1" applyFill="1" applyBorder="1" applyAlignment="1" applyProtection="1">
      <protection hidden="1"/>
    </xf>
    <xf numFmtId="4" fontId="3" fillId="2" borderId="6" xfId="0" applyNumberFormat="1" applyFont="1" applyFill="1" applyBorder="1" applyAlignment="1" applyProtection="1">
      <protection hidden="1"/>
    </xf>
    <xf numFmtId="0" fontId="0" fillId="0" borderId="0" xfId="0" applyAlignment="1" applyProtection="1">
      <protection hidden="1"/>
    </xf>
    <xf numFmtId="0" fontId="2" fillId="0" borderId="5" xfId="0" applyFont="1" applyBorder="1" applyAlignment="1" applyProtection="1">
      <alignment vertical="center" wrapText="1"/>
      <protection hidden="1"/>
    </xf>
    <xf numFmtId="0" fontId="0" fillId="0" borderId="6" xfId="0" applyBorder="1" applyAlignment="1" applyProtection="1">
      <protection hidden="1"/>
    </xf>
    <xf numFmtId="0" fontId="2" fillId="0" borderId="2" xfId="0" applyFont="1" applyBorder="1" applyAlignment="1" applyProtection="1">
      <protection hidden="1"/>
    </xf>
    <xf numFmtId="0" fontId="0" fillId="0" borderId="16" xfId="0" applyBorder="1" applyAlignment="1" applyProtection="1">
      <protection hidden="1"/>
    </xf>
    <xf numFmtId="0" fontId="3" fillId="0" borderId="17" xfId="0" applyFont="1" applyBorder="1" applyAlignment="1" applyProtection="1">
      <alignment horizontal="left" vertical="center" wrapText="1"/>
      <protection hidden="1"/>
    </xf>
    <xf numFmtId="0" fontId="17" fillId="0" borderId="17" xfId="0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center"/>
    </xf>
    <xf numFmtId="0" fontId="19" fillId="4" borderId="0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CECFF"/>
      <color rgb="FF99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B1:O42"/>
  <sheetViews>
    <sheetView tabSelected="1" showWhiteSpace="0" view="pageLayout" zoomScaleNormal="100" workbookViewId="0">
      <selection activeCell="D11" sqref="D11"/>
    </sheetView>
  </sheetViews>
  <sheetFormatPr defaultColWidth="9.140625" defaultRowHeight="15" x14ac:dyDescent="0.25"/>
  <cols>
    <col min="2" max="2" width="11.85546875" customWidth="1"/>
    <col min="3" max="3" width="15.5703125" customWidth="1"/>
    <col min="4" max="4" width="12.85546875" customWidth="1"/>
    <col min="5" max="5" width="12" customWidth="1"/>
    <col min="6" max="6" width="13.85546875" customWidth="1"/>
    <col min="7" max="7" width="12" customWidth="1"/>
    <col min="8" max="8" width="18" customWidth="1"/>
    <col min="9" max="10" width="12" customWidth="1"/>
    <col min="11" max="11" width="14" customWidth="1"/>
    <col min="12" max="12" width="9.42578125" bestFit="1" customWidth="1"/>
  </cols>
  <sheetData>
    <row r="1" spans="2:15" s="16" customFormat="1" ht="6.95" customHeight="1" x14ac:dyDescent="0.25">
      <c r="B1" s="17"/>
      <c r="C1" s="18"/>
      <c r="D1" s="17"/>
      <c r="G1" s="19"/>
      <c r="I1" s="19"/>
      <c r="J1" s="20"/>
      <c r="K1" s="21"/>
    </row>
    <row r="2" spans="2:15" s="17" customFormat="1" ht="26.85" customHeight="1" thickBot="1" x14ac:dyDescent="0.3">
      <c r="D2" s="22"/>
      <c r="E2" s="22"/>
      <c r="F2" s="22"/>
      <c r="J2" s="61"/>
      <c r="K2" s="62"/>
    </row>
    <row r="3" spans="2:15" s="16" customFormat="1" ht="26.85" customHeight="1" thickTop="1" thickBot="1" x14ac:dyDescent="0.3">
      <c r="B3" s="112" t="s">
        <v>29</v>
      </c>
      <c r="C3" s="112"/>
      <c r="D3" s="22"/>
      <c r="E3" s="22"/>
      <c r="F3" s="22"/>
      <c r="J3" s="58" t="s">
        <v>13</v>
      </c>
      <c r="K3" s="63" t="s">
        <v>21</v>
      </c>
    </row>
    <row r="4" spans="2:15" s="16" customFormat="1" ht="9.75" customHeight="1" thickTop="1" thickBot="1" x14ac:dyDescent="0.3">
      <c r="B4" s="112"/>
      <c r="C4" s="112"/>
      <c r="D4" s="17"/>
      <c r="G4" s="19"/>
      <c r="I4" s="19"/>
      <c r="J4" s="20"/>
      <c r="K4" s="21"/>
    </row>
    <row r="5" spans="2:15" s="16" customFormat="1" ht="26.85" customHeight="1" thickTop="1" thickBot="1" x14ac:dyDescent="0.3">
      <c r="B5" s="77"/>
      <c r="C5" s="17"/>
      <c r="D5" s="111" t="s">
        <v>37</v>
      </c>
      <c r="E5" s="111"/>
      <c r="F5" s="111"/>
      <c r="G5" s="111"/>
      <c r="H5" s="111"/>
      <c r="J5" s="58" t="s">
        <v>39</v>
      </c>
      <c r="K5" s="59"/>
    </row>
    <row r="6" spans="2:15" s="16" customFormat="1" ht="4.5" customHeight="1" thickTop="1" x14ac:dyDescent="0.25">
      <c r="B6" s="17"/>
      <c r="C6" s="19"/>
      <c r="G6" s="19"/>
      <c r="I6" s="23"/>
      <c r="K6" s="21"/>
    </row>
    <row r="7" spans="2:15" s="16" customFormat="1" ht="19.7" customHeight="1" x14ac:dyDescent="0.25">
      <c r="B7" s="60" t="s">
        <v>14</v>
      </c>
      <c r="C7" s="24"/>
      <c r="D7" s="98"/>
      <c r="E7" s="99"/>
      <c r="F7" s="99"/>
      <c r="G7" s="99"/>
      <c r="H7" s="99"/>
      <c r="I7" s="99"/>
      <c r="J7" s="99"/>
      <c r="K7" s="64"/>
      <c r="L7" s="17"/>
    </row>
    <row r="8" spans="2:15" s="16" customFormat="1" ht="12" customHeight="1" thickBot="1" x14ac:dyDescent="0.3">
      <c r="B8" s="17"/>
      <c r="C8" s="18"/>
      <c r="D8" s="17"/>
      <c r="G8" s="19"/>
      <c r="I8" s="19"/>
      <c r="J8" s="20"/>
      <c r="K8" s="21"/>
    </row>
    <row r="9" spans="2:15" ht="20.25" customHeight="1" x14ac:dyDescent="0.25">
      <c r="B9" s="80" t="s">
        <v>12</v>
      </c>
      <c r="C9" s="81"/>
      <c r="D9" s="81"/>
      <c r="E9" s="81"/>
      <c r="F9" s="81"/>
      <c r="G9" s="81"/>
      <c r="H9" s="81"/>
      <c r="I9" s="81"/>
      <c r="J9" s="81"/>
      <c r="K9" s="82"/>
      <c r="L9" s="5"/>
      <c r="M9" s="5"/>
      <c r="N9" s="5"/>
      <c r="O9" s="5"/>
    </row>
    <row r="10" spans="2:15" ht="26.85" customHeight="1" thickBot="1" x14ac:dyDescent="0.3">
      <c r="B10" s="95" t="s">
        <v>0</v>
      </c>
      <c r="C10" s="96"/>
      <c r="D10" s="65" t="s">
        <v>2</v>
      </c>
      <c r="E10" s="65" t="s">
        <v>20</v>
      </c>
      <c r="F10" s="93" t="s">
        <v>1</v>
      </c>
      <c r="G10" s="94"/>
      <c r="H10" s="93" t="s">
        <v>3</v>
      </c>
      <c r="I10" s="94"/>
      <c r="J10" s="65" t="s">
        <v>4</v>
      </c>
      <c r="K10" s="66" t="s">
        <v>5</v>
      </c>
      <c r="L10" s="5"/>
      <c r="M10" s="5"/>
      <c r="N10" s="5"/>
      <c r="O10" s="5"/>
    </row>
    <row r="11" spans="2:15" ht="32.25" customHeight="1" x14ac:dyDescent="0.25">
      <c r="B11" s="109" t="s">
        <v>22</v>
      </c>
      <c r="C11" s="110"/>
      <c r="D11" s="25">
        <v>0</v>
      </c>
      <c r="E11" s="51">
        <f>D11*0.75</f>
        <v>0</v>
      </c>
      <c r="F11" s="69" t="s">
        <v>11</v>
      </c>
      <c r="G11" s="27">
        <v>0</v>
      </c>
      <c r="H11" s="72" t="s">
        <v>32</v>
      </c>
      <c r="I11" s="52">
        <f>85*G11</f>
        <v>0</v>
      </c>
      <c r="J11" s="52">
        <f t="shared" ref="J11:J17" si="0">IF(E11&gt;I11,I11,E11)</f>
        <v>0</v>
      </c>
      <c r="K11" s="74">
        <v>0.01</v>
      </c>
      <c r="L11" s="1" t="str">
        <f>IF(J11&gt;0,K11,"NULL")</f>
        <v>NULL</v>
      </c>
      <c r="M11" s="5"/>
      <c r="N11" s="5"/>
      <c r="O11" s="5"/>
    </row>
    <row r="12" spans="2:15" ht="32.25" customHeight="1" x14ac:dyDescent="0.25">
      <c r="B12" s="89" t="s">
        <v>23</v>
      </c>
      <c r="C12" s="90"/>
      <c r="D12" s="76">
        <v>0</v>
      </c>
      <c r="E12" s="51">
        <f>D12*1</f>
        <v>0</v>
      </c>
      <c r="F12" s="69" t="s">
        <v>11</v>
      </c>
      <c r="G12" s="27">
        <v>0</v>
      </c>
      <c r="H12" s="72" t="s">
        <v>33</v>
      </c>
      <c r="I12" s="52">
        <f>100*G12</f>
        <v>0</v>
      </c>
      <c r="J12" s="52">
        <f t="shared" ref="J12" si="1">IF(E12&gt;I12,I12,E12)</f>
        <v>0</v>
      </c>
      <c r="K12" s="73">
        <v>5.0000000000000001E-3</v>
      </c>
      <c r="L12" s="1" t="str">
        <f>IF(J12&gt;0,K12,"NULL")</f>
        <v>NULL</v>
      </c>
      <c r="M12" s="5"/>
      <c r="N12" s="5"/>
      <c r="O12" s="5"/>
    </row>
    <row r="13" spans="2:15" ht="40.5" customHeight="1" x14ac:dyDescent="0.25">
      <c r="B13" s="89" t="s">
        <v>24</v>
      </c>
      <c r="C13" s="90"/>
      <c r="D13" s="26">
        <v>0</v>
      </c>
      <c r="E13" s="49">
        <f>D13*1</f>
        <v>0</v>
      </c>
      <c r="F13" s="68" t="s">
        <v>7</v>
      </c>
      <c r="G13" s="27">
        <v>0</v>
      </c>
      <c r="H13" s="70" t="s">
        <v>30</v>
      </c>
      <c r="I13" s="3">
        <f>70000*G13</f>
        <v>0</v>
      </c>
      <c r="J13" s="3">
        <f t="shared" si="0"/>
        <v>0</v>
      </c>
      <c r="K13" s="73">
        <v>5.0000000000000001E-3</v>
      </c>
      <c r="L13" s="1" t="str">
        <f t="shared" ref="L13:L17" si="2">IF(J13&gt;0,K13,"NULL")</f>
        <v>NULL</v>
      </c>
      <c r="M13" s="5"/>
      <c r="N13" s="5"/>
      <c r="O13" s="5"/>
    </row>
    <row r="14" spans="2:15" ht="40.5" customHeight="1" x14ac:dyDescent="0.25">
      <c r="B14" s="89" t="s">
        <v>25</v>
      </c>
      <c r="C14" s="90"/>
      <c r="D14" s="26">
        <v>0</v>
      </c>
      <c r="E14" s="49">
        <f t="shared" ref="E14" si="3">D14*0.75</f>
        <v>0</v>
      </c>
      <c r="F14" s="68" t="s">
        <v>7</v>
      </c>
      <c r="G14" s="27">
        <v>0</v>
      </c>
      <c r="H14" s="70" t="s">
        <v>31</v>
      </c>
      <c r="I14" s="3">
        <f>50000*G14</f>
        <v>0</v>
      </c>
      <c r="J14" s="3">
        <f t="shared" ref="J14" si="4">IF(E14&gt;I14,I14,E14)</f>
        <v>0</v>
      </c>
      <c r="K14" s="73">
        <v>5.0000000000000001E-3</v>
      </c>
      <c r="L14" s="1" t="str">
        <f t="shared" ref="L14" si="5">IF(J14&gt;0,K14,"NULL")</f>
        <v>NULL</v>
      </c>
      <c r="M14" s="5"/>
      <c r="N14" s="5"/>
      <c r="O14" s="5"/>
    </row>
    <row r="15" spans="2:15" ht="55.5" customHeight="1" x14ac:dyDescent="0.25">
      <c r="B15" s="89" t="s">
        <v>26</v>
      </c>
      <c r="C15" s="90"/>
      <c r="D15" s="26">
        <v>0</v>
      </c>
      <c r="E15" s="49">
        <f t="shared" ref="E15:E17" si="6">D15*0.75</f>
        <v>0</v>
      </c>
      <c r="F15" s="68" t="s">
        <v>8</v>
      </c>
      <c r="G15" s="27">
        <v>0</v>
      </c>
      <c r="H15" s="70" t="s">
        <v>34</v>
      </c>
      <c r="I15" s="3">
        <f>70*G15</f>
        <v>0</v>
      </c>
      <c r="J15" s="3">
        <f t="shared" si="0"/>
        <v>0</v>
      </c>
      <c r="K15" s="73">
        <v>5.0000000000000001E-3</v>
      </c>
      <c r="L15" s="1" t="str">
        <f t="shared" si="2"/>
        <v>NULL</v>
      </c>
      <c r="M15" s="5"/>
      <c r="N15" s="5"/>
      <c r="O15" s="5"/>
    </row>
    <row r="16" spans="2:15" ht="39.75" customHeight="1" x14ac:dyDescent="0.25">
      <c r="B16" s="89" t="s">
        <v>27</v>
      </c>
      <c r="C16" s="90"/>
      <c r="D16" s="26">
        <v>0</v>
      </c>
      <c r="E16" s="49">
        <f>D16*1</f>
        <v>0</v>
      </c>
      <c r="F16" s="68" t="s">
        <v>8</v>
      </c>
      <c r="G16" s="27">
        <v>0</v>
      </c>
      <c r="H16" s="70" t="s">
        <v>35</v>
      </c>
      <c r="I16" s="3">
        <f>150*G16</f>
        <v>0</v>
      </c>
      <c r="J16" s="3">
        <f t="shared" si="0"/>
        <v>0</v>
      </c>
      <c r="K16" s="73">
        <v>0.01</v>
      </c>
      <c r="L16" s="1" t="str">
        <f t="shared" si="2"/>
        <v>NULL</v>
      </c>
      <c r="M16" s="5"/>
      <c r="N16" s="5"/>
      <c r="O16" s="5"/>
    </row>
    <row r="17" spans="2:15" ht="32.25" customHeight="1" thickBot="1" x14ac:dyDescent="0.3">
      <c r="B17" s="91" t="s">
        <v>28</v>
      </c>
      <c r="C17" s="92"/>
      <c r="D17" s="53">
        <v>0</v>
      </c>
      <c r="E17" s="54">
        <f t="shared" si="6"/>
        <v>0</v>
      </c>
      <c r="F17" s="67" t="s">
        <v>8</v>
      </c>
      <c r="G17" s="55">
        <v>0</v>
      </c>
      <c r="H17" s="71" t="s">
        <v>36</v>
      </c>
      <c r="I17" s="4">
        <f>90*G17</f>
        <v>0</v>
      </c>
      <c r="J17" s="4">
        <f t="shared" si="0"/>
        <v>0</v>
      </c>
      <c r="K17" s="75">
        <v>0.02</v>
      </c>
      <c r="L17" s="1" t="str">
        <f t="shared" si="2"/>
        <v>NULL</v>
      </c>
      <c r="M17" s="5"/>
      <c r="N17" s="5"/>
      <c r="O17" s="5"/>
    </row>
    <row r="18" spans="2:15" ht="19.5" customHeight="1" thickBot="1" x14ac:dyDescent="0.3">
      <c r="B18" s="85" t="s">
        <v>6</v>
      </c>
      <c r="C18" s="86"/>
      <c r="D18" s="45">
        <f>SUM(D11:D17)</f>
        <v>0</v>
      </c>
      <c r="E18" s="47">
        <f>ROUND(SUM(E11:E17),2)</f>
        <v>0</v>
      </c>
      <c r="F18" s="56"/>
      <c r="G18" s="50"/>
      <c r="H18" s="57"/>
      <c r="I18" s="48">
        <f>SUM(I11:I17)</f>
        <v>0</v>
      </c>
      <c r="J18" s="45">
        <f>ROUND(SUM(J11:J17),2)</f>
        <v>0</v>
      </c>
      <c r="K18" s="46">
        <f>IF(COUNTIF(J11:J17,"&gt;0")&gt;=3,MIN(L11:L17) -0.005,MIN(L11:L17))</f>
        <v>0</v>
      </c>
      <c r="L18" s="5"/>
      <c r="M18" s="5"/>
      <c r="N18" s="5"/>
      <c r="O18" s="5"/>
    </row>
    <row r="19" spans="2:15" ht="10.5" customHeight="1" x14ac:dyDescent="0.25">
      <c r="B19" s="6"/>
      <c r="C19" s="6"/>
      <c r="D19" s="5"/>
      <c r="G19" s="6"/>
      <c r="H19" s="5"/>
      <c r="K19" s="5"/>
    </row>
    <row r="20" spans="2:15" ht="19.5" customHeight="1" thickBot="1" x14ac:dyDescent="0.3">
      <c r="B20" s="105" t="s">
        <v>9</v>
      </c>
      <c r="C20" s="106"/>
      <c r="D20" s="102">
        <f>J18</f>
        <v>0</v>
      </c>
      <c r="E20" s="103"/>
      <c r="F20" s="6"/>
      <c r="G20" s="28"/>
      <c r="H20" s="5"/>
      <c r="I20" s="42" t="s">
        <v>18</v>
      </c>
      <c r="J20" s="79"/>
      <c r="K20" s="79"/>
    </row>
    <row r="21" spans="2:15" ht="19.5" customHeight="1" thickBot="1" x14ac:dyDescent="0.3">
      <c r="B21" s="107" t="s">
        <v>10</v>
      </c>
      <c r="C21" s="108"/>
      <c r="D21" s="100">
        <v>0</v>
      </c>
      <c r="E21" s="101"/>
      <c r="F21" s="6"/>
      <c r="G21" s="6"/>
      <c r="H21" s="5"/>
      <c r="I21" s="83"/>
      <c r="J21" s="104"/>
      <c r="K21" s="6"/>
    </row>
    <row r="22" spans="2:15" ht="19.5" customHeight="1" x14ac:dyDescent="0.25">
      <c r="B22" s="83"/>
      <c r="C22" s="84"/>
      <c r="D22" s="87" t="str">
        <f>IF(D21&lt;=D20,"VYHOVUJE","NEVYHOVUJE")</f>
        <v>VYHOVUJE</v>
      </c>
      <c r="E22" s="88"/>
      <c r="F22" s="5"/>
      <c r="G22" s="6"/>
      <c r="H22" s="6"/>
      <c r="J22" s="43"/>
      <c r="K22" s="44"/>
    </row>
    <row r="23" spans="2:15" ht="6.95" customHeight="1" x14ac:dyDescent="0.25">
      <c r="B23" s="12"/>
      <c r="C23" s="11"/>
      <c r="D23" s="13"/>
      <c r="E23" s="14"/>
      <c r="F23" s="5"/>
      <c r="G23" s="6"/>
      <c r="H23" s="6"/>
      <c r="I23" s="6"/>
      <c r="J23" s="34"/>
      <c r="K23" s="35"/>
    </row>
    <row r="24" spans="2:15" ht="15.75" x14ac:dyDescent="0.25">
      <c r="B24" s="36" t="s">
        <v>15</v>
      </c>
      <c r="D24" s="37"/>
      <c r="E24" s="37"/>
      <c r="F24" s="37"/>
      <c r="G24" s="38"/>
      <c r="H24" s="37"/>
      <c r="I24" s="38"/>
      <c r="J24" s="34"/>
      <c r="K24" s="35"/>
    </row>
    <row r="25" spans="2:15" ht="15.75" customHeight="1" x14ac:dyDescent="0.25">
      <c r="B25" s="78" t="s">
        <v>16</v>
      </c>
      <c r="C25" s="78"/>
      <c r="D25" s="78"/>
      <c r="E25" s="78"/>
      <c r="F25" s="78"/>
      <c r="G25" s="78"/>
      <c r="H25" s="78"/>
      <c r="I25" s="39"/>
      <c r="J25" s="34"/>
      <c r="K25" s="35"/>
    </row>
    <row r="26" spans="2:15" ht="15.75" customHeight="1" x14ac:dyDescent="0.25">
      <c r="B26" s="78" t="s">
        <v>17</v>
      </c>
      <c r="C26" s="78"/>
      <c r="D26" s="78"/>
      <c r="E26" s="78"/>
      <c r="F26" s="78"/>
      <c r="G26" s="78"/>
      <c r="H26" s="78"/>
      <c r="I26" s="39"/>
      <c r="J26" s="40"/>
      <c r="K26" s="41"/>
    </row>
    <row r="27" spans="2:15" ht="27" customHeight="1" x14ac:dyDescent="0.25">
      <c r="B27" s="78" t="s">
        <v>19</v>
      </c>
      <c r="C27" s="78"/>
      <c r="D27" s="78"/>
      <c r="E27" s="78"/>
      <c r="F27" s="78"/>
      <c r="G27" s="78"/>
      <c r="H27" s="78"/>
      <c r="I27" s="78"/>
      <c r="J27" s="97" t="s">
        <v>38</v>
      </c>
      <c r="K27" s="97"/>
    </row>
    <row r="28" spans="2:15" s="33" customFormat="1" ht="15.75" x14ac:dyDescent="0.25">
      <c r="B28" s="29"/>
      <c r="C28" s="30"/>
      <c r="D28" s="13"/>
      <c r="E28" s="14"/>
      <c r="F28" s="31"/>
      <c r="G28" s="32"/>
      <c r="H28" s="32"/>
      <c r="I28" s="32"/>
      <c r="J28" s="32"/>
      <c r="K28" s="32"/>
    </row>
    <row r="29" spans="2:15" s="33" customFormat="1" ht="15.75" x14ac:dyDescent="0.25">
      <c r="B29" s="29"/>
      <c r="C29" s="30"/>
      <c r="D29" s="13"/>
      <c r="E29" s="14"/>
      <c r="F29" s="31"/>
      <c r="G29" s="32"/>
      <c r="H29" s="32"/>
      <c r="I29" s="32"/>
      <c r="J29" s="32"/>
      <c r="K29" s="32"/>
    </row>
    <row r="30" spans="2:15" s="33" customFormat="1" ht="15.75" x14ac:dyDescent="0.25">
      <c r="B30" s="29"/>
      <c r="C30" s="30"/>
      <c r="D30" s="13"/>
      <c r="E30" s="14"/>
      <c r="F30" s="31"/>
      <c r="G30" s="32"/>
      <c r="H30" s="32"/>
      <c r="I30" s="32"/>
      <c r="J30" s="32"/>
      <c r="K30" s="32"/>
    </row>
    <row r="31" spans="2:15" s="33" customFormat="1" ht="15.75" x14ac:dyDescent="0.25">
      <c r="B31" s="29"/>
      <c r="C31" s="30"/>
      <c r="D31" s="13"/>
      <c r="E31" s="14"/>
      <c r="F31" s="31"/>
      <c r="G31" s="32"/>
      <c r="H31" s="32"/>
      <c r="I31" s="32"/>
      <c r="J31" s="32"/>
      <c r="K31" s="32"/>
    </row>
    <row r="32" spans="2:15" s="33" customFormat="1" ht="15.75" x14ac:dyDescent="0.25">
      <c r="B32" s="29"/>
      <c r="C32" s="30"/>
      <c r="D32" s="13"/>
      <c r="E32" s="14"/>
      <c r="F32" s="31"/>
      <c r="G32" s="32"/>
      <c r="H32" s="32"/>
      <c r="I32" s="32"/>
      <c r="J32" s="32"/>
      <c r="K32" s="32"/>
    </row>
    <row r="33" spans="2:11" s="33" customFormat="1" ht="15.75" x14ac:dyDescent="0.25">
      <c r="B33" s="29"/>
      <c r="C33" s="30"/>
      <c r="D33" s="13"/>
      <c r="E33" s="14"/>
      <c r="F33" s="31"/>
      <c r="G33" s="32"/>
      <c r="H33" s="32"/>
      <c r="I33" s="32"/>
      <c r="J33" s="32"/>
      <c r="K33" s="32"/>
    </row>
    <row r="34" spans="2:11" s="33" customFormat="1" ht="15.75" x14ac:dyDescent="0.25">
      <c r="B34" s="29"/>
      <c r="C34" s="30"/>
      <c r="D34" s="13"/>
      <c r="E34" s="14"/>
      <c r="F34" s="31"/>
      <c r="G34" s="32"/>
      <c r="H34" s="32"/>
      <c r="I34" s="32"/>
      <c r="J34" s="32"/>
      <c r="K34" s="32"/>
    </row>
    <row r="35" spans="2:11" s="33" customFormat="1" ht="15.75" x14ac:dyDescent="0.25">
      <c r="B35" s="29"/>
      <c r="C35" s="30"/>
      <c r="D35" s="13"/>
      <c r="E35" s="14"/>
      <c r="F35" s="31"/>
      <c r="G35" s="32"/>
      <c r="H35" s="32"/>
      <c r="I35" s="32"/>
      <c r="J35" s="32"/>
      <c r="K35" s="32"/>
    </row>
    <row r="36" spans="2:11" ht="15.75" x14ac:dyDescent="0.25">
      <c r="B36" s="12"/>
      <c r="C36" s="11"/>
      <c r="D36" s="13"/>
      <c r="E36" s="14"/>
      <c r="F36" s="5"/>
      <c r="G36" s="6"/>
      <c r="H36" s="6"/>
      <c r="I36" s="6"/>
      <c r="J36" s="6"/>
      <c r="K36" s="6"/>
    </row>
    <row r="37" spans="2:11" x14ac:dyDescent="0.25"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2:11" x14ac:dyDescent="0.25">
      <c r="B38" s="10"/>
      <c r="C38" s="7"/>
      <c r="D38" s="7"/>
      <c r="E38" s="7"/>
      <c r="F38" s="7"/>
      <c r="G38" s="7"/>
      <c r="H38" s="7"/>
      <c r="I38" s="6"/>
      <c r="J38" s="6"/>
      <c r="K38" s="8"/>
    </row>
    <row r="39" spans="2:11" x14ac:dyDescent="0.25">
      <c r="B39" s="15"/>
      <c r="C39" s="9"/>
      <c r="D39" s="7"/>
      <c r="E39" s="7"/>
      <c r="F39" s="7"/>
      <c r="G39" s="7"/>
      <c r="H39" s="7"/>
      <c r="I39" s="6"/>
      <c r="J39" s="6"/>
      <c r="K39" s="6"/>
    </row>
    <row r="40" spans="2:11" x14ac:dyDescent="0.25">
      <c r="B40" s="6"/>
      <c r="C40" s="5"/>
      <c r="D40" s="5"/>
      <c r="E40" s="6"/>
      <c r="F40" s="6"/>
      <c r="G40" s="6"/>
      <c r="H40" s="6"/>
      <c r="I40" s="6"/>
      <c r="J40" s="6"/>
      <c r="K40" s="6"/>
    </row>
    <row r="41" spans="2:11" x14ac:dyDescent="0.25">
      <c r="B41" s="2"/>
      <c r="E41" s="2"/>
      <c r="F41" s="2"/>
      <c r="G41" s="2"/>
      <c r="H41" s="2"/>
      <c r="I41" s="2"/>
      <c r="J41" s="2"/>
      <c r="K41" s="2"/>
    </row>
    <row r="42" spans="2:11" x14ac:dyDescent="0.25">
      <c r="B42" s="2"/>
    </row>
  </sheetData>
  <sheetProtection algorithmName="SHA-512" hashValue="j2Hc2O/GH99rwVpRxTCphHfiqK2gKZGgAkuemG1Gy5W5cdW0p/Qp5rwKHItjP+aaveqvg21lE1b1X1hMoEuPdA==" saltValue="lPWAlLb/mpEAXEZ/aQPRgg==" spinCount="100000" sheet="1" objects="1" scenarios="1" selectLockedCells="1"/>
  <mergeCells count="27">
    <mergeCell ref="D5:H5"/>
    <mergeCell ref="B13:C13"/>
    <mergeCell ref="B3:C4"/>
    <mergeCell ref="D7:J7"/>
    <mergeCell ref="B25:H25"/>
    <mergeCell ref="B26:H26"/>
    <mergeCell ref="D21:E21"/>
    <mergeCell ref="D20:E20"/>
    <mergeCell ref="I21:J21"/>
    <mergeCell ref="B20:C20"/>
    <mergeCell ref="B21:C21"/>
    <mergeCell ref="B11:C11"/>
    <mergeCell ref="B12:C12"/>
    <mergeCell ref="B14:C14"/>
    <mergeCell ref="B27:I27"/>
    <mergeCell ref="J20:K20"/>
    <mergeCell ref="B9:K9"/>
    <mergeCell ref="B22:C22"/>
    <mergeCell ref="B18:C18"/>
    <mergeCell ref="D22:E22"/>
    <mergeCell ref="B15:C15"/>
    <mergeCell ref="B16:C16"/>
    <mergeCell ref="B17:C17"/>
    <mergeCell ref="H10:I10"/>
    <mergeCell ref="B10:C10"/>
    <mergeCell ref="F10:G10"/>
    <mergeCell ref="J27:K27"/>
  </mergeCells>
  <printOptions horizontalCentered="1"/>
  <pageMargins left="0.23622047244094491" right="0.23622047244094491" top="0.35433070866141736" bottom="0.19685039370078741" header="0.11811023622047245" footer="0"/>
  <pageSetup paperSize="9" scale="90" orientation="landscape" r:id="rId1"/>
  <headerFooter scaleWithDoc="0">
    <oddHeader>&amp;C&amp;G</oddHeader>
    <oddFooter>&amp;R&amp;"Arial,Normálne"&amp;9&amp;K00-040ŠFRB_ŽIADOSŤ O POSKYTNUTIE PODPORY_FO-OBN_01_2019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jansto</dc:creator>
  <cp:lastModifiedBy>Kerpner Michal</cp:lastModifiedBy>
  <cp:lastPrinted>2018-10-26T07:16:23Z</cp:lastPrinted>
  <dcterms:created xsi:type="dcterms:W3CDTF">2013-09-03T05:50:59Z</dcterms:created>
  <dcterms:modified xsi:type="dcterms:W3CDTF">2019-01-22T14:05:31Z</dcterms:modified>
</cp:coreProperties>
</file>